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<sst xmlns="http://schemas.openxmlformats.org/spreadsheetml/2006/main" count="88" uniqueCount="77">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</sst>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20939326"/>
        <c:axId val="54236207"/>
      </c:bar3D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236207"/>
        <c:crosses val="autoZero"/>
        <c:auto val="1"/>
        <c:lblOffset val="100"/>
        <c:noMultiLvlLbl val="0"/>
      </c:catAx>
      <c:valAx>
        <c:axId val="54236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93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8363816"/>
        <c:axId val="31056617"/>
      </c:bar3D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1056617"/>
        <c:crosses val="autoZero"/>
        <c:auto val="1"/>
        <c:lblOffset val="100"/>
        <c:noMultiLvlLbl val="0"/>
      </c:catAx>
      <c:valAx>
        <c:axId val="31056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36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11074098"/>
        <c:axId val="32558019"/>
      </c:bar3D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2558019"/>
        <c:crosses val="autoZero"/>
        <c:auto val="1"/>
        <c:lblOffset val="100"/>
        <c:noMultiLvlLbl val="0"/>
      </c:catAx>
      <c:valAx>
        <c:axId val="32558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24586716"/>
        <c:axId val="19953853"/>
      </c:bar3D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9953853"/>
        <c:crosses val="autoZero"/>
        <c:auto val="1"/>
        <c:lblOffset val="100"/>
        <c:noMultiLvlLbl val="0"/>
      </c:catAx>
      <c:valAx>
        <c:axId val="1995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58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45366950"/>
        <c:axId val="5649367"/>
      </c:lineChart>
      <c:catAx>
        <c:axId val="453669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49367"/>
        <c:crosses val="autoZero"/>
        <c:auto val="0"/>
        <c:lblOffset val="100"/>
        <c:noMultiLvlLbl val="0"/>
      </c:catAx>
      <c:valAx>
        <c:axId val="56493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6695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9">
      <selection activeCell="C40" sqref="C40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7" t="s">
        <v>22</v>
      </c>
      <c r="C1" s="68"/>
      <c r="D1" s="30">
        <f ca="1">TODAY()</f>
        <v>39407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9" t="s">
        <v>23</v>
      </c>
      <c r="B3" s="70"/>
      <c r="C3" s="70"/>
      <c r="D3" s="70"/>
      <c r="E3" s="70"/>
      <c r="F3" s="71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2" t="s">
        <v>50</v>
      </c>
      <c r="F4" s="73"/>
    </row>
    <row r="5" spans="1:6" ht="17.25">
      <c r="A5" s="34" t="s">
        <v>1</v>
      </c>
      <c r="B5" s="28" t="s">
        <v>2</v>
      </c>
      <c r="C5" s="37">
        <v>565</v>
      </c>
      <c r="D5" s="38">
        <v>592</v>
      </c>
      <c r="E5" s="39">
        <f aca="true" t="shared" si="0" ref="E5:E16">IF(C5*100/D5-100&gt;100,C5/D5,C5*100/D5-100)</f>
        <v>-4.560810810810807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35144984</v>
      </c>
      <c r="D6" s="42">
        <v>23927756</v>
      </c>
      <c r="E6" s="39">
        <f t="shared" si="0"/>
        <v>46.87956530482842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80217946</v>
      </c>
      <c r="D7" s="42">
        <v>112596118</v>
      </c>
      <c r="E7" s="39">
        <f t="shared" si="0"/>
        <v>-28.756028693635784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12</v>
      </c>
      <c r="D10" s="49">
        <v>15</v>
      </c>
      <c r="E10" s="39">
        <f t="shared" si="0"/>
        <v>-20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341</v>
      </c>
      <c r="D12" s="49">
        <v>352</v>
      </c>
      <c r="E12" s="39">
        <f t="shared" si="0"/>
        <v>-3.125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41</v>
      </c>
      <c r="D13" s="49">
        <v>25</v>
      </c>
      <c r="E13" s="39">
        <f t="shared" si="0"/>
        <v>64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8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162</v>
      </c>
      <c r="D15" s="49">
        <v>108</v>
      </c>
      <c r="E15" s="39">
        <f t="shared" si="0"/>
        <v>50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240267467</v>
      </c>
      <c r="D16" s="51">
        <v>289873000</v>
      </c>
      <c r="E16" s="39">
        <f t="shared" si="0"/>
        <v>-17.11285045519935</v>
      </c>
      <c r="F16" s="40" t="str">
        <f t="shared" si="1"/>
        <v>%</v>
      </c>
    </row>
    <row r="17" spans="1:6" ht="17.25">
      <c r="A17" s="52" t="s">
        <v>25</v>
      </c>
      <c r="B17" s="74" t="s">
        <v>48</v>
      </c>
      <c r="C17" s="75"/>
      <c r="D17" s="75"/>
      <c r="E17" s="76"/>
      <c r="F17" s="77"/>
    </row>
    <row r="18" spans="1:6" ht="16.5">
      <c r="A18" s="78" t="s">
        <v>64</v>
      </c>
      <c r="B18" s="79"/>
      <c r="C18" s="53">
        <v>97</v>
      </c>
      <c r="D18" s="51">
        <v>96</v>
      </c>
      <c r="E18" s="54">
        <f aca="true" t="shared" si="2" ref="E18:E23">IF(C18*100/D18-100&gt;100,C18/D18,C18*100/D18-100)</f>
        <v>1.0416666666666714</v>
      </c>
      <c r="F18" s="55" t="str">
        <f aca="true" t="shared" si="3" ref="F18:F23">IF(C18*100/D18-100&gt;100,"раз","%")</f>
        <v>%</v>
      </c>
    </row>
    <row r="19" spans="1:6" ht="16.5">
      <c r="A19" s="78" t="s">
        <v>63</v>
      </c>
      <c r="B19" s="79"/>
      <c r="C19" s="53">
        <v>42</v>
      </c>
      <c r="D19" s="51">
        <v>38</v>
      </c>
      <c r="E19" s="54">
        <f t="shared" si="2"/>
        <v>10.526315789473685</v>
      </c>
      <c r="F19" s="55" t="str">
        <f t="shared" si="3"/>
        <v>%</v>
      </c>
    </row>
    <row r="20" spans="1:6" ht="16.5">
      <c r="A20" s="78" t="s">
        <v>62</v>
      </c>
      <c r="B20" s="79"/>
      <c r="C20" s="53">
        <v>20</v>
      </c>
      <c r="D20" s="51">
        <v>19</v>
      </c>
      <c r="E20" s="54">
        <f t="shared" si="2"/>
        <v>5.263157894736835</v>
      </c>
      <c r="F20" s="55" t="str">
        <f t="shared" si="3"/>
        <v>%</v>
      </c>
    </row>
    <row r="21" spans="1:6" ht="16.5">
      <c r="A21" s="78" t="s">
        <v>61</v>
      </c>
      <c r="B21" s="79"/>
      <c r="C21" s="53">
        <v>102</v>
      </c>
      <c r="D21" s="51">
        <v>95</v>
      </c>
      <c r="E21" s="54">
        <f t="shared" si="2"/>
        <v>7.368421052631575</v>
      </c>
      <c r="F21" s="55" t="str">
        <f t="shared" si="3"/>
        <v>%</v>
      </c>
    </row>
    <row r="22" spans="1:6" ht="16.5">
      <c r="A22" s="78" t="s">
        <v>60</v>
      </c>
      <c r="B22" s="79"/>
      <c r="C22" s="53">
        <v>49</v>
      </c>
      <c r="D22" s="51">
        <v>61</v>
      </c>
      <c r="E22" s="54">
        <f t="shared" si="2"/>
        <v>-19.67213114754098</v>
      </c>
      <c r="F22" s="55" t="str">
        <f t="shared" si="3"/>
        <v>%</v>
      </c>
    </row>
    <row r="23" spans="1:6" ht="16.5">
      <c r="A23" s="78" t="s">
        <v>59</v>
      </c>
      <c r="B23" s="79"/>
      <c r="C23" s="53">
        <v>50</v>
      </c>
      <c r="D23" s="51">
        <v>55</v>
      </c>
      <c r="E23" s="54">
        <f t="shared" si="2"/>
        <v>-9.090909090909093</v>
      </c>
      <c r="F23" s="55" t="str">
        <f t="shared" si="3"/>
        <v>%</v>
      </c>
    </row>
    <row r="24" spans="1:6" ht="17.25">
      <c r="A24" s="56" t="s">
        <v>26</v>
      </c>
      <c r="B24" s="76" t="s">
        <v>49</v>
      </c>
      <c r="C24" s="75"/>
      <c r="D24" s="75"/>
      <c r="E24" s="76"/>
      <c r="F24" s="77"/>
    </row>
    <row r="25" spans="1:6" ht="16.5">
      <c r="A25" s="78" t="s">
        <v>65</v>
      </c>
      <c r="B25" s="79"/>
      <c r="C25" s="53">
        <v>48</v>
      </c>
      <c r="D25" s="51">
        <v>67</v>
      </c>
      <c r="E25" s="39">
        <f aca="true" t="shared" si="4" ref="E25:E41">IF(C25*100/D25-100&gt;100,C25/D25,C25*100/D25-100)</f>
        <v>-28.358208955223887</v>
      </c>
      <c r="F25" s="40" t="str">
        <f aca="true" t="shared" si="5" ref="F25:F41">IF(C25*100/D25-100&gt;100,"раз","%")</f>
        <v>%</v>
      </c>
    </row>
    <row r="26" spans="1:6" ht="16.5">
      <c r="A26" s="78" t="s">
        <v>66</v>
      </c>
      <c r="B26" s="79"/>
      <c r="C26" s="53">
        <v>192</v>
      </c>
      <c r="D26" s="51">
        <v>174</v>
      </c>
      <c r="E26" s="39">
        <f t="shared" si="4"/>
        <v>10.34482758620689</v>
      </c>
      <c r="F26" s="40" t="str">
        <f t="shared" si="5"/>
        <v>%</v>
      </c>
    </row>
    <row r="27" spans="1:6" ht="16.5">
      <c r="A27" s="78" t="s">
        <v>67</v>
      </c>
      <c r="B27" s="79"/>
      <c r="C27" s="53">
        <v>75</v>
      </c>
      <c r="D27" s="51">
        <v>57</v>
      </c>
      <c r="E27" s="39">
        <f t="shared" si="4"/>
        <v>31.57894736842104</v>
      </c>
      <c r="F27" s="40" t="str">
        <f t="shared" si="5"/>
        <v>%</v>
      </c>
    </row>
    <row r="28" spans="1:6" ht="16.5">
      <c r="A28" s="78" t="s">
        <v>68</v>
      </c>
      <c r="B28" s="79"/>
      <c r="C28" s="53">
        <v>72</v>
      </c>
      <c r="D28" s="51">
        <v>97</v>
      </c>
      <c r="E28" s="39">
        <f t="shared" si="4"/>
        <v>-25.773195876288653</v>
      </c>
      <c r="F28" s="40" t="str">
        <f t="shared" si="5"/>
        <v>%</v>
      </c>
    </row>
    <row r="29" spans="1:6" ht="16.5">
      <c r="A29" s="78" t="s">
        <v>69</v>
      </c>
      <c r="B29" s="79"/>
      <c r="C29" s="53">
        <v>58</v>
      </c>
      <c r="D29" s="51">
        <v>58</v>
      </c>
      <c r="E29" s="39">
        <f t="shared" si="4"/>
        <v>0</v>
      </c>
      <c r="F29" s="40" t="str">
        <f t="shared" si="5"/>
        <v>%</v>
      </c>
    </row>
    <row r="30" spans="1:6" ht="16.5">
      <c r="A30" s="78" t="s">
        <v>70</v>
      </c>
      <c r="B30" s="79"/>
      <c r="C30" s="53">
        <v>9</v>
      </c>
      <c r="D30" s="51">
        <v>26</v>
      </c>
      <c r="E30" s="39">
        <f t="shared" si="4"/>
        <v>-65.38461538461539</v>
      </c>
      <c r="F30" s="40" t="str">
        <f t="shared" si="5"/>
        <v>%</v>
      </c>
    </row>
    <row r="31" spans="1:6" ht="16.5">
      <c r="A31" s="78" t="s">
        <v>71</v>
      </c>
      <c r="B31" s="79"/>
      <c r="C31" s="53">
        <v>28</v>
      </c>
      <c r="D31" s="51">
        <v>35</v>
      </c>
      <c r="E31" s="39">
        <f t="shared" si="4"/>
        <v>-20</v>
      </c>
      <c r="F31" s="40" t="str">
        <f t="shared" si="5"/>
        <v>%</v>
      </c>
    </row>
    <row r="32" spans="1:6" ht="16.5">
      <c r="A32" s="78" t="s">
        <v>72</v>
      </c>
      <c r="B32" s="79"/>
      <c r="C32" s="53">
        <v>17</v>
      </c>
      <c r="D32" s="51">
        <v>32</v>
      </c>
      <c r="E32" s="39">
        <f t="shared" si="4"/>
        <v>-46.875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36</v>
      </c>
      <c r="D33" s="51">
        <v>44</v>
      </c>
      <c r="E33" s="39">
        <f t="shared" si="4"/>
        <v>-18.181818181818187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414</v>
      </c>
      <c r="D34" s="51">
        <v>382</v>
      </c>
      <c r="E34" s="39">
        <f t="shared" si="4"/>
        <v>8.376963350785346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3453</v>
      </c>
      <c r="D35" s="51">
        <v>7000</v>
      </c>
      <c r="E35" s="39">
        <f t="shared" si="4"/>
        <v>-50.67142857142857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8546</v>
      </c>
      <c r="D36" s="51">
        <v>9660</v>
      </c>
      <c r="E36" s="39">
        <f t="shared" si="4"/>
        <v>-11.532091097308495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24</v>
      </c>
      <c r="D37" s="51">
        <v>29</v>
      </c>
      <c r="E37" s="39">
        <f t="shared" si="4"/>
        <v>-17.241379310344826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108</v>
      </c>
      <c r="D38" s="51">
        <v>137</v>
      </c>
      <c r="E38" s="39">
        <f t="shared" si="4"/>
        <v>-21.167883211678827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471</v>
      </c>
      <c r="D39" s="51">
        <v>456</v>
      </c>
      <c r="E39" s="39">
        <f t="shared" si="4"/>
        <v>3.2894736842105203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89</v>
      </c>
      <c r="D40" s="51">
        <v>106</v>
      </c>
      <c r="E40" s="39">
        <f t="shared" si="4"/>
        <v>-16.037735849056602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/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39407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39407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2007-08-01T06:06:49Z</cp:lastPrinted>
  <dcterms:created xsi:type="dcterms:W3CDTF">1997-03-25T06:43:11Z</dcterms:created>
  <dcterms:modified xsi:type="dcterms:W3CDTF">2007-11-21T06:22:33Z</dcterms:modified>
  <cp:category/>
  <cp:version/>
  <cp:contentType/>
  <cp:contentStatus/>
</cp:coreProperties>
</file>