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<sst xmlns="http://schemas.openxmlformats.org/spreadsheetml/2006/main" count="89" uniqueCount="78">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</sst>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4871543"/>
        <c:axId val="43843888"/>
      </c:bar3D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3843888"/>
        <c:crosses val="autoZero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71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59050673"/>
        <c:axId val="61694010"/>
      </c:bar3D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50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18375179"/>
        <c:axId val="31158884"/>
      </c:bar3D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37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1994501"/>
        <c:axId val="40841646"/>
      </c:bar3D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994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2030495"/>
        <c:axId val="19839000"/>
      </c:lineChart>
      <c:catAx>
        <c:axId val="320304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839000"/>
        <c:crosses val="autoZero"/>
        <c:auto val="0"/>
        <c:lblOffset val="100"/>
        <c:noMultiLvlLbl val="0"/>
      </c:catAx>
      <c:valAx>
        <c:axId val="19839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3049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7" t="s">
        <v>22</v>
      </c>
      <c r="C1" s="68"/>
      <c r="D1" s="30">
        <f ca="1">TODAY()</f>
        <v>39358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9" t="s">
        <v>23</v>
      </c>
      <c r="B3" s="70"/>
      <c r="C3" s="70"/>
      <c r="D3" s="70"/>
      <c r="E3" s="70"/>
      <c r="F3" s="71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2" t="s">
        <v>50</v>
      </c>
      <c r="F4" s="73"/>
    </row>
    <row r="5" spans="1:6" ht="17.25">
      <c r="A5" s="34" t="s">
        <v>1</v>
      </c>
      <c r="B5" s="28" t="s">
        <v>2</v>
      </c>
      <c r="C5" s="37">
        <v>463</v>
      </c>
      <c r="D5" s="38">
        <v>494</v>
      </c>
      <c r="E5" s="39">
        <f aca="true" t="shared" si="0" ref="E5:E16">IF(C5*100/D5-100&gt;100,C5/D5,C5*100/D5-100)</f>
        <v>-6.275303643724698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31826624</v>
      </c>
      <c r="D6" s="42">
        <v>20823982</v>
      </c>
      <c r="E6" s="39">
        <f t="shared" si="0"/>
        <v>52.83639795693253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72052214</v>
      </c>
      <c r="D7" s="42">
        <v>102482962</v>
      </c>
      <c r="E7" s="39">
        <f t="shared" si="0"/>
        <v>-29.69347041316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8</v>
      </c>
      <c r="D10" s="49">
        <v>11</v>
      </c>
      <c r="E10" s="39">
        <f t="shared" si="0"/>
        <v>-27.272727272727266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268</v>
      </c>
      <c r="D12" s="49">
        <v>294</v>
      </c>
      <c r="E12" s="39">
        <f t="shared" si="0"/>
        <v>-8.84353741496598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32</v>
      </c>
      <c r="D13" s="49">
        <v>18</v>
      </c>
      <c r="E13" s="39">
        <f t="shared" si="0"/>
        <v>77.77777777777777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4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161</v>
      </c>
      <c r="D15" s="49">
        <v>86</v>
      </c>
      <c r="E15" s="39">
        <f t="shared" si="0"/>
        <v>87.2093023255814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187832467</v>
      </c>
      <c r="D16" s="51">
        <v>265233000</v>
      </c>
      <c r="E16" s="39">
        <f t="shared" si="0"/>
        <v>-29.18209008682932</v>
      </c>
      <c r="F16" s="40" t="str">
        <f t="shared" si="1"/>
        <v>%</v>
      </c>
    </row>
    <row r="17" spans="1:6" ht="17.25">
      <c r="A17" s="52" t="s">
        <v>25</v>
      </c>
      <c r="B17" s="74" t="s">
        <v>48</v>
      </c>
      <c r="C17" s="75"/>
      <c r="D17" s="75"/>
      <c r="E17" s="76"/>
      <c r="F17" s="77"/>
    </row>
    <row r="18" spans="1:6" ht="16.5">
      <c r="A18" s="78" t="s">
        <v>64</v>
      </c>
      <c r="B18" s="79"/>
      <c r="C18" s="53">
        <v>77</v>
      </c>
      <c r="D18" s="51">
        <v>78</v>
      </c>
      <c r="E18" s="54">
        <f aca="true" t="shared" si="2" ref="E18:E23">IF(C18*100/D18-100&gt;100,C18/D18,C18*100/D18-100)</f>
        <v>-1.2820512820512846</v>
      </c>
      <c r="F18" s="55" t="str">
        <f aca="true" t="shared" si="3" ref="F18:F23">IF(C18*100/D18-100&gt;100,"раз","%")</f>
        <v>%</v>
      </c>
    </row>
    <row r="19" spans="1:6" ht="16.5">
      <c r="A19" s="78" t="s">
        <v>63</v>
      </c>
      <c r="B19" s="79"/>
      <c r="C19" s="53">
        <v>35</v>
      </c>
      <c r="D19" s="51">
        <v>30</v>
      </c>
      <c r="E19" s="54">
        <f t="shared" si="2"/>
        <v>16.66666666666667</v>
      </c>
      <c r="F19" s="55" t="str">
        <f t="shared" si="3"/>
        <v>%</v>
      </c>
    </row>
    <row r="20" spans="1:6" ht="16.5">
      <c r="A20" s="78" t="s">
        <v>62</v>
      </c>
      <c r="B20" s="79"/>
      <c r="C20" s="53">
        <v>20</v>
      </c>
      <c r="D20" s="51">
        <v>18</v>
      </c>
      <c r="E20" s="54">
        <f t="shared" si="2"/>
        <v>11.111111111111114</v>
      </c>
      <c r="F20" s="55" t="str">
        <f t="shared" si="3"/>
        <v>%</v>
      </c>
    </row>
    <row r="21" spans="1:6" ht="16.5">
      <c r="A21" s="78" t="s">
        <v>61</v>
      </c>
      <c r="B21" s="79"/>
      <c r="C21" s="53">
        <v>84</v>
      </c>
      <c r="D21" s="51">
        <v>82</v>
      </c>
      <c r="E21" s="54">
        <f t="shared" si="2"/>
        <v>2.439024390243901</v>
      </c>
      <c r="F21" s="55" t="str">
        <f t="shared" si="3"/>
        <v>%</v>
      </c>
    </row>
    <row r="22" spans="1:6" ht="16.5">
      <c r="A22" s="78" t="s">
        <v>60</v>
      </c>
      <c r="B22" s="79"/>
      <c r="C22" s="53">
        <v>45</v>
      </c>
      <c r="D22" s="51">
        <v>56</v>
      </c>
      <c r="E22" s="54">
        <f t="shared" si="2"/>
        <v>-19.64285714285714</v>
      </c>
      <c r="F22" s="55" t="str">
        <f t="shared" si="3"/>
        <v>%</v>
      </c>
    </row>
    <row r="23" spans="1:6" ht="16.5">
      <c r="A23" s="78" t="s">
        <v>59</v>
      </c>
      <c r="B23" s="79"/>
      <c r="C23" s="53">
        <v>39</v>
      </c>
      <c r="D23" s="51">
        <v>51</v>
      </c>
      <c r="E23" s="54">
        <f t="shared" si="2"/>
        <v>-23.529411764705884</v>
      </c>
      <c r="F23" s="55" t="str">
        <f t="shared" si="3"/>
        <v>%</v>
      </c>
    </row>
    <row r="24" spans="1:6" ht="17.25">
      <c r="A24" s="56" t="s">
        <v>26</v>
      </c>
      <c r="B24" s="76" t="s">
        <v>49</v>
      </c>
      <c r="C24" s="75"/>
      <c r="D24" s="75"/>
      <c r="E24" s="76"/>
      <c r="F24" s="77"/>
    </row>
    <row r="25" spans="1:6" ht="16.5">
      <c r="A25" s="78" t="s">
        <v>65</v>
      </c>
      <c r="B25" s="79"/>
      <c r="C25" s="53">
        <v>43</v>
      </c>
      <c r="D25" s="51">
        <v>59</v>
      </c>
      <c r="E25" s="39">
        <f aca="true" t="shared" si="4" ref="E25:E41">IF(C25*100/D25-100&gt;100,C25/D25,C25*100/D25-100)</f>
        <v>-27.11864406779661</v>
      </c>
      <c r="F25" s="40" t="str">
        <f aca="true" t="shared" si="5" ref="F25:F41">IF(C25*100/D25-100&gt;100,"раз","%")</f>
        <v>%</v>
      </c>
    </row>
    <row r="26" spans="1:6" ht="16.5">
      <c r="A26" s="78" t="s">
        <v>66</v>
      </c>
      <c r="B26" s="79"/>
      <c r="C26" s="53">
        <v>159</v>
      </c>
      <c r="D26" s="51">
        <v>143</v>
      </c>
      <c r="E26" s="39">
        <f t="shared" si="4"/>
        <v>11.188811188811187</v>
      </c>
      <c r="F26" s="40" t="str">
        <f t="shared" si="5"/>
        <v>%</v>
      </c>
    </row>
    <row r="27" spans="1:6" ht="16.5">
      <c r="A27" s="78" t="s">
        <v>67</v>
      </c>
      <c r="B27" s="79"/>
      <c r="C27" s="53">
        <v>65</v>
      </c>
      <c r="D27" s="51">
        <v>50</v>
      </c>
      <c r="E27" s="39">
        <f t="shared" si="4"/>
        <v>30</v>
      </c>
      <c r="F27" s="40" t="str">
        <f t="shared" si="5"/>
        <v>%</v>
      </c>
    </row>
    <row r="28" spans="1:6" ht="16.5">
      <c r="A28" s="78" t="s">
        <v>68</v>
      </c>
      <c r="B28" s="79"/>
      <c r="C28" s="53">
        <v>56</v>
      </c>
      <c r="D28" s="51">
        <v>73</v>
      </c>
      <c r="E28" s="39">
        <f t="shared" si="4"/>
        <v>-23.28767123287672</v>
      </c>
      <c r="F28" s="40" t="str">
        <f t="shared" si="5"/>
        <v>%</v>
      </c>
    </row>
    <row r="29" spans="1:6" ht="16.5">
      <c r="A29" s="78" t="s">
        <v>69</v>
      </c>
      <c r="B29" s="79"/>
      <c r="C29" s="53">
        <v>48</v>
      </c>
      <c r="D29" s="51">
        <v>54</v>
      </c>
      <c r="E29" s="39">
        <f t="shared" si="4"/>
        <v>-11.111111111111114</v>
      </c>
      <c r="F29" s="40" t="str">
        <f t="shared" si="5"/>
        <v>%</v>
      </c>
    </row>
    <row r="30" spans="1:6" ht="16.5">
      <c r="A30" s="78" t="s">
        <v>70</v>
      </c>
      <c r="B30" s="79"/>
      <c r="C30" s="53">
        <v>7</v>
      </c>
      <c r="D30" s="51">
        <v>24</v>
      </c>
      <c r="E30" s="39">
        <f t="shared" si="4"/>
        <v>-70.83333333333333</v>
      </c>
      <c r="F30" s="40" t="str">
        <f t="shared" si="5"/>
        <v>%</v>
      </c>
    </row>
    <row r="31" spans="1:6" ht="16.5">
      <c r="A31" s="78" t="s">
        <v>71</v>
      </c>
      <c r="B31" s="79"/>
      <c r="C31" s="53">
        <v>23</v>
      </c>
      <c r="D31" s="51">
        <v>23</v>
      </c>
      <c r="E31" s="39">
        <f t="shared" si="4"/>
        <v>0</v>
      </c>
      <c r="F31" s="40" t="str">
        <f t="shared" si="5"/>
        <v>%</v>
      </c>
    </row>
    <row r="32" spans="1:6" ht="16.5">
      <c r="A32" s="78" t="s">
        <v>72</v>
      </c>
      <c r="B32" s="79"/>
      <c r="C32" s="53">
        <v>12</v>
      </c>
      <c r="D32" s="51">
        <v>24</v>
      </c>
      <c r="E32" s="39">
        <f t="shared" si="4"/>
        <v>-50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31</v>
      </c>
      <c r="D33" s="51">
        <v>37</v>
      </c>
      <c r="E33" s="39">
        <f t="shared" si="4"/>
        <v>-16.21621621621621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335</v>
      </c>
      <c r="D34" s="51">
        <v>310</v>
      </c>
      <c r="E34" s="39">
        <f t="shared" si="4"/>
        <v>8.064516129032256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3115</v>
      </c>
      <c r="D35" s="51">
        <v>6178</v>
      </c>
      <c r="E35" s="39">
        <f t="shared" si="4"/>
        <v>-49.579151829070895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7121</v>
      </c>
      <c r="D36" s="51">
        <v>8342</v>
      </c>
      <c r="E36" s="39">
        <f t="shared" si="4"/>
        <v>-14.636777751138823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22</v>
      </c>
      <c r="D37" s="51">
        <v>26</v>
      </c>
      <c r="E37" s="39">
        <f t="shared" si="4"/>
        <v>-15.384615384615387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92</v>
      </c>
      <c r="D38" s="51">
        <v>125</v>
      </c>
      <c r="E38" s="39">
        <f t="shared" si="4"/>
        <v>-26.400000000000006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381</v>
      </c>
      <c r="D39" s="51">
        <v>351</v>
      </c>
      <c r="E39" s="39">
        <f t="shared" si="4"/>
        <v>8.547008547008545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78</v>
      </c>
      <c r="D40" s="51">
        <v>94</v>
      </c>
      <c r="E40" s="39">
        <f t="shared" si="4"/>
        <v>-17.02127659574468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 t="s">
        <v>77</v>
      </c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39358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39358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2007-08-01T06:06:49Z</cp:lastPrinted>
  <dcterms:created xsi:type="dcterms:W3CDTF">1997-03-25T06:43:11Z</dcterms:created>
  <dcterms:modified xsi:type="dcterms:W3CDTF">2007-10-03T05:56:09Z</dcterms:modified>
  <cp:category/>
  <cp:version/>
  <cp:contentType/>
  <cp:contentStatus/>
</cp:coreProperties>
</file>