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<sst xmlns="http://schemas.openxmlformats.org/spreadsheetml/2006/main" count="84" uniqueCount="73">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</sst>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59340418"/>
        <c:axId val="64301715"/>
      </c:bar3DChart>
      <c:catAx>
        <c:axId val="59340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4301715"/>
        <c:crosses val="autoZero"/>
        <c:auto val="1"/>
        <c:lblOffset val="100"/>
        <c:noMultiLvlLbl val="0"/>
      </c:catAx>
      <c:valAx>
        <c:axId val="64301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340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41844524"/>
        <c:axId val="41056397"/>
      </c:bar3DChart>
      <c:catAx>
        <c:axId val="4184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1056397"/>
        <c:crosses val="autoZero"/>
        <c:auto val="1"/>
        <c:lblOffset val="100"/>
        <c:noMultiLvlLbl val="0"/>
      </c:catAx>
      <c:valAx>
        <c:axId val="41056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844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33963254"/>
        <c:axId val="37233831"/>
      </c:bar3DChart>
      <c:catAx>
        <c:axId val="3396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7233831"/>
        <c:crosses val="autoZero"/>
        <c:auto val="1"/>
        <c:lblOffset val="100"/>
        <c:noMultiLvlLbl val="0"/>
      </c:catAx>
      <c:valAx>
        <c:axId val="37233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963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66669024"/>
        <c:axId val="63150305"/>
      </c:bar3DChart>
      <c:catAx>
        <c:axId val="66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3150305"/>
        <c:crosses val="autoZero"/>
        <c:auto val="1"/>
        <c:lblOffset val="100"/>
        <c:noMultiLvlLbl val="0"/>
      </c:catAx>
      <c:valAx>
        <c:axId val="63150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669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31481834"/>
        <c:axId val="14901051"/>
      </c:lineChart>
      <c:catAx>
        <c:axId val="314818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901051"/>
        <c:crosses val="autoZero"/>
        <c:auto val="0"/>
        <c:lblOffset val="100"/>
        <c:noMultiLvlLbl val="0"/>
      </c:catAx>
      <c:valAx>
        <c:axId val="149010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48183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6" t="s">
        <v>22</v>
      </c>
      <c r="C1" s="57"/>
      <c r="D1" s="26">
        <f ca="1">TODAY()</f>
        <v>39302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58" t="s">
        <v>23</v>
      </c>
      <c r="B3" s="59"/>
      <c r="C3" s="59"/>
      <c r="D3" s="59"/>
      <c r="E3" s="59"/>
      <c r="F3" s="60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1" t="s">
        <v>50</v>
      </c>
      <c r="F4" s="62"/>
    </row>
    <row r="5" spans="1:6" ht="19.5">
      <c r="A5" s="29" t="s">
        <v>1</v>
      </c>
      <c r="B5" s="10" t="s">
        <v>2</v>
      </c>
      <c r="C5" s="11">
        <v>378</v>
      </c>
      <c r="D5" s="34">
        <v>382</v>
      </c>
      <c r="E5" s="40">
        <f aca="true" t="shared" si="0" ref="E5:E16">IF(C5*100/D5-100&gt;100,C5/D5,C5*100/D5-100)</f>
        <v>-1.0471204188481664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21053673</v>
      </c>
      <c r="D6" s="35">
        <v>16038762</v>
      </c>
      <c r="E6" s="40">
        <f t="shared" si="0"/>
        <v>31.267444457371454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50901867</v>
      </c>
      <c r="D7" s="35">
        <v>90784764</v>
      </c>
      <c r="E7" s="40">
        <f t="shared" si="0"/>
        <v>-43.93126692492145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0</v>
      </c>
      <c r="D8" s="36">
        <v>0</v>
      </c>
      <c r="E8" s="40">
        <v>0</v>
      </c>
      <c r="F8" s="46"/>
    </row>
    <row r="9" spans="1:6" ht="19.5">
      <c r="A9" s="29" t="s">
        <v>9</v>
      </c>
      <c r="B9" s="15" t="s">
        <v>8</v>
      </c>
      <c r="C9" s="16">
        <v>0</v>
      </c>
      <c r="D9" s="37">
        <v>0</v>
      </c>
      <c r="E9" s="40">
        <v>0</v>
      </c>
      <c r="F9" s="46"/>
    </row>
    <row r="10" spans="1:6" ht="19.5">
      <c r="A10" s="29" t="s">
        <v>11</v>
      </c>
      <c r="B10" s="15" t="s">
        <v>10</v>
      </c>
      <c r="C10" s="17">
        <v>4</v>
      </c>
      <c r="D10" s="38">
        <v>10</v>
      </c>
      <c r="E10" s="40">
        <f t="shared" si="0"/>
        <v>-60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>
        <v>0</v>
      </c>
      <c r="F11" s="46"/>
    </row>
    <row r="12" spans="1:6" ht="19.5">
      <c r="A12" s="29" t="s">
        <v>14</v>
      </c>
      <c r="B12" s="15" t="s">
        <v>51</v>
      </c>
      <c r="C12" s="17">
        <v>219</v>
      </c>
      <c r="D12" s="38">
        <v>227</v>
      </c>
      <c r="E12" s="40">
        <f t="shared" si="0"/>
        <v>-3.524229074889874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25</v>
      </c>
      <c r="D13" s="38">
        <v>15</v>
      </c>
      <c r="E13" s="40">
        <f t="shared" si="0"/>
        <v>66.66666666666666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3</v>
      </c>
      <c r="D14" s="38">
        <v>0</v>
      </c>
      <c r="E14" s="40">
        <v>0</v>
      </c>
      <c r="F14" s="46"/>
    </row>
    <row r="15" spans="1:6" ht="19.5">
      <c r="A15" s="29" t="s">
        <v>21</v>
      </c>
      <c r="B15" s="15" t="s">
        <v>18</v>
      </c>
      <c r="C15" s="17">
        <v>161</v>
      </c>
      <c r="D15" s="38">
        <v>50</v>
      </c>
      <c r="E15" s="40">
        <f t="shared" si="0"/>
        <v>3.22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154512770</v>
      </c>
      <c r="D16" s="39">
        <v>189423000</v>
      </c>
      <c r="E16" s="40">
        <f t="shared" si="0"/>
        <v>-18.42977357554257</v>
      </c>
      <c r="F16" s="46" t="str">
        <f t="shared" si="1"/>
        <v>%</v>
      </c>
    </row>
    <row r="17" spans="1:6" ht="19.5">
      <c r="A17" s="50" t="s">
        <v>25</v>
      </c>
      <c r="B17" s="63" t="s">
        <v>48</v>
      </c>
      <c r="C17" s="64"/>
      <c r="D17" s="64"/>
      <c r="E17" s="65"/>
      <c r="F17" s="66"/>
    </row>
    <row r="18" spans="1:6" ht="18.75">
      <c r="A18" s="54" t="s">
        <v>64</v>
      </c>
      <c r="B18" s="55"/>
      <c r="C18" s="49">
        <v>65</v>
      </c>
      <c r="D18" s="39">
        <v>62</v>
      </c>
      <c r="E18" s="41">
        <f aca="true" t="shared" si="2" ref="E18:E23">IF(C18*100/D18-100&gt;100,C18/D18,C18*100/D18-100)</f>
        <v>4.838709677419359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27</v>
      </c>
      <c r="D19" s="39">
        <v>25</v>
      </c>
      <c r="E19" s="41">
        <f t="shared" si="2"/>
        <v>8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18</v>
      </c>
      <c r="D20" s="39">
        <v>14</v>
      </c>
      <c r="E20" s="41">
        <f t="shared" si="2"/>
        <v>28.571428571428584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64</v>
      </c>
      <c r="D21" s="39">
        <v>62</v>
      </c>
      <c r="E21" s="41">
        <f t="shared" si="2"/>
        <v>3.225806451612897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37</v>
      </c>
      <c r="D22" s="39">
        <v>40</v>
      </c>
      <c r="E22" s="41">
        <f t="shared" si="2"/>
        <v>-7.5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32</v>
      </c>
      <c r="D23" s="39">
        <v>45</v>
      </c>
      <c r="E23" s="41">
        <f t="shared" si="2"/>
        <v>-28.888888888888886</v>
      </c>
      <c r="F23" s="47" t="str">
        <f t="shared" si="3"/>
        <v>%</v>
      </c>
    </row>
    <row r="24" spans="1:6" ht="19.5">
      <c r="A24" s="52" t="s">
        <v>26</v>
      </c>
      <c r="B24" s="65" t="s">
        <v>49</v>
      </c>
      <c r="C24" s="64"/>
      <c r="D24" s="64"/>
      <c r="E24" s="65"/>
      <c r="F24" s="66"/>
    </row>
    <row r="25" spans="1:6" ht="18.75">
      <c r="A25" s="54" t="s">
        <v>65</v>
      </c>
      <c r="B25" s="55"/>
      <c r="C25" s="49">
        <v>34</v>
      </c>
      <c r="D25" s="39">
        <v>51</v>
      </c>
      <c r="E25" s="40">
        <f aca="true" t="shared" si="4" ref="E25:E41">IF(C25*100/D25-100&gt;100,C25/D25,C25*100/D25-100)</f>
        <v>-33.33333333333333</v>
      </c>
      <c r="F25" s="46" t="str">
        <f aca="true" t="shared" si="5" ref="F25:F41">IF(C25*100/D25-100&gt;100,"раз","%")</f>
        <v>%</v>
      </c>
    </row>
    <row r="26" spans="1:6" ht="18.75">
      <c r="A26" s="54" t="s">
        <v>66</v>
      </c>
      <c r="B26" s="55"/>
      <c r="C26" s="49">
        <v>127</v>
      </c>
      <c r="D26" s="39">
        <v>98</v>
      </c>
      <c r="E26" s="40">
        <f t="shared" si="4"/>
        <v>29.591836734693885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50</v>
      </c>
      <c r="D27" s="39">
        <v>41</v>
      </c>
      <c r="E27" s="40">
        <f t="shared" si="4"/>
        <v>21.951219512195124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51</v>
      </c>
      <c r="D28" s="39">
        <v>53</v>
      </c>
      <c r="E28" s="40">
        <f t="shared" si="4"/>
        <v>-3.773584905660371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38</v>
      </c>
      <c r="D29" s="39">
        <v>48</v>
      </c>
      <c r="E29" s="40">
        <f t="shared" si="4"/>
        <v>-20.83333333333333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6</v>
      </c>
      <c r="D30" s="39">
        <v>20</v>
      </c>
      <c r="E30" s="40">
        <f t="shared" si="4"/>
        <v>-70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18</v>
      </c>
      <c r="D31" s="39">
        <v>22</v>
      </c>
      <c r="E31" s="40">
        <f t="shared" si="4"/>
        <v>-18.181818181818187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9</v>
      </c>
      <c r="D32" s="39">
        <v>16</v>
      </c>
      <c r="E32" s="40">
        <f t="shared" si="4"/>
        <v>-43.75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26</v>
      </c>
      <c r="D33" s="39">
        <v>24</v>
      </c>
      <c r="E33" s="40">
        <f t="shared" si="4"/>
        <v>8.333333333333329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278</v>
      </c>
      <c r="D34" s="39">
        <v>235</v>
      </c>
      <c r="E34" s="40">
        <f t="shared" si="4"/>
        <v>18.297872340425528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2176</v>
      </c>
      <c r="D35" s="39">
        <v>5088</v>
      </c>
      <c r="E35" s="40">
        <f t="shared" si="4"/>
        <v>-57.23270440251572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5396</v>
      </c>
      <c r="D36" s="39">
        <v>7172</v>
      </c>
      <c r="E36" s="40">
        <f t="shared" si="4"/>
        <v>-24.762967094255444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20</v>
      </c>
      <c r="D37" s="39">
        <v>19</v>
      </c>
      <c r="E37" s="40">
        <f t="shared" si="4"/>
        <v>5.263157894736835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76</v>
      </c>
      <c r="D38" s="39">
        <v>99</v>
      </c>
      <c r="E38" s="40">
        <f t="shared" si="4"/>
        <v>-23.23232323232324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>
        <v>315</v>
      </c>
      <c r="D39" s="39">
        <v>273</v>
      </c>
      <c r="E39" s="40">
        <f t="shared" si="4"/>
        <v>15.384615384615387</v>
      </c>
      <c r="F39" s="46" t="str">
        <f t="shared" si="5"/>
        <v>%</v>
      </c>
    </row>
    <row r="40" spans="1:6" ht="19.5">
      <c r="A40" s="29" t="s">
        <v>37</v>
      </c>
      <c r="B40" s="15" t="s">
        <v>54</v>
      </c>
      <c r="C40" s="18">
        <v>63</v>
      </c>
      <c r="D40" s="39">
        <v>74</v>
      </c>
      <c r="E40" s="40">
        <f t="shared" si="4"/>
        <v>-14.86486486486487</v>
      </c>
      <c r="F40" s="46" t="str">
        <f t="shared" si="5"/>
        <v>%</v>
      </c>
    </row>
    <row r="41" spans="1:6" ht="20.25" thickBot="1">
      <c r="A41" s="44" t="s">
        <v>38</v>
      </c>
      <c r="B41" s="32" t="s">
        <v>53</v>
      </c>
      <c r="C41" s="33">
        <v>1</v>
      </c>
      <c r="D41" s="42">
        <v>1</v>
      </c>
      <c r="E41" s="43">
        <f t="shared" si="4"/>
        <v>0</v>
      </c>
      <c r="F41" s="48" t="str">
        <f t="shared" si="5"/>
        <v>%</v>
      </c>
    </row>
  </sheetData>
  <sheetProtection selectLockedCells="1"/>
  <mergeCells count="19">
    <mergeCell ref="A32:B32"/>
    <mergeCell ref="A28:B28"/>
    <mergeCell ref="A29:B29"/>
    <mergeCell ref="A30:B30"/>
    <mergeCell ref="A31:B31"/>
    <mergeCell ref="A23:B23"/>
    <mergeCell ref="A25:B25"/>
    <mergeCell ref="A26:B26"/>
    <mergeCell ref="A27:B27"/>
    <mergeCell ref="B24:F24"/>
    <mergeCell ref="B1:C1"/>
    <mergeCell ref="A3:F3"/>
    <mergeCell ref="E4:F4"/>
    <mergeCell ref="B17:F17"/>
    <mergeCell ref="A22:B22"/>
    <mergeCell ref="A18:B18"/>
    <mergeCell ref="A19:B19"/>
    <mergeCell ref="A20:B20"/>
    <mergeCell ref="A21:B2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6" t="s">
        <v>22</v>
      </c>
      <c r="C2" s="67"/>
      <c r="D2" s="8">
        <f ca="1">TODAY()</f>
        <v>39302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39302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2007-08-01T06:00:29Z</cp:lastPrinted>
  <dcterms:created xsi:type="dcterms:W3CDTF">1997-03-25T06:43:11Z</dcterms:created>
  <dcterms:modified xsi:type="dcterms:W3CDTF">2007-08-08T05:46:05Z</dcterms:modified>
  <cp:category/>
  <cp:version/>
  <cp:contentType/>
  <cp:contentStatus/>
</cp:coreProperties>
</file>