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0" yWindow="65506" windowWidth="11235" windowHeight="6240" activeTab="0"/>
  </bookViews>
  <sheets>
    <sheet name="Сводка" sheetId="1" r:id="rId1"/>
    <sheet name="Сводка по месячно" sheetId="2" r:id="rId2"/>
    <sheet name="Сводка за 5 лет" sheetId="3" r:id="rId3"/>
    <sheet name="пожары" sheetId="4" r:id="rId4"/>
    <sheet name="ущерб" sheetId="5" r:id="rId5"/>
    <sheet name="гибель" sheetId="6" r:id="rId6"/>
    <sheet name="пожары в жилье" sheetId="7" r:id="rId7"/>
    <sheet name="Диаграмма 5 лет" sheetId="8" r:id="rId8"/>
  </sheets>
  <definedNames>
    <definedName name="_xlnm.Print_Area" localSheetId="1">'Сводка по месячно'!$A$1:$E$22</definedName>
  </definedNames>
  <calcPr fullCalcOnLoad="1"/>
</workbook>
</file>

<file path=xl/sharedStrings.xml><?xml version="1.0" encoding="utf-8"?>
<sst xmlns="http://schemas.openxmlformats.org/spreadsheetml/2006/main" count="84" uniqueCount="73">
  <si>
    <t xml:space="preserve"> Наименование </t>
  </si>
  <si>
    <t>1.</t>
  </si>
  <si>
    <t>Количество пожаров</t>
  </si>
  <si>
    <t>2.</t>
  </si>
  <si>
    <t>Ущерб (руб.)</t>
  </si>
  <si>
    <t>3.</t>
  </si>
  <si>
    <t>Количество крупных</t>
  </si>
  <si>
    <t>4.</t>
  </si>
  <si>
    <t>Ущерб от крупных</t>
  </si>
  <si>
    <t>5.</t>
  </si>
  <si>
    <t>Гибель людей</t>
  </si>
  <si>
    <t>6.</t>
  </si>
  <si>
    <t>Из них детей</t>
  </si>
  <si>
    <t>7.</t>
  </si>
  <si>
    <t>8.</t>
  </si>
  <si>
    <t>9.</t>
  </si>
  <si>
    <t>10.</t>
  </si>
  <si>
    <t>Травмы людей</t>
  </si>
  <si>
    <t>Спасено людей</t>
  </si>
  <si>
    <t>%</t>
  </si>
  <si>
    <t>12.</t>
  </si>
  <si>
    <t>11.</t>
  </si>
  <si>
    <t xml:space="preserve">                                Сводка по пожарам на </t>
  </si>
  <si>
    <t xml:space="preserve">ОГПН по г.Сургуту </t>
  </si>
  <si>
    <t>Материальные потери</t>
  </si>
  <si>
    <t>13.</t>
  </si>
  <si>
    <t>14.</t>
  </si>
  <si>
    <t>15.</t>
  </si>
  <si>
    <t>16.</t>
  </si>
  <si>
    <t>17.</t>
  </si>
  <si>
    <t>Уничтожено строений</t>
  </si>
  <si>
    <t>Уничтожено площади</t>
  </si>
  <si>
    <t>Повреждено площади</t>
  </si>
  <si>
    <t>18.</t>
  </si>
  <si>
    <t>19.</t>
  </si>
  <si>
    <t>20.</t>
  </si>
  <si>
    <t>21.</t>
  </si>
  <si>
    <t>22.</t>
  </si>
  <si>
    <t>23.</t>
  </si>
  <si>
    <t>Уничтожено техники</t>
  </si>
  <si>
    <t>Повреждено техники</t>
  </si>
  <si>
    <t>Повреждено строений</t>
  </si>
  <si>
    <t>Пожары в жилье</t>
  </si>
  <si>
    <t>Количество пожаров (сот.)</t>
  </si>
  <si>
    <t>Из них в жилье (сот.)</t>
  </si>
  <si>
    <t>Ущерб от пожаров (млн.руб)</t>
  </si>
  <si>
    <t>Гибель людей (чел.)</t>
  </si>
  <si>
    <t>Сравнительные показатели на</t>
  </si>
  <si>
    <t>Места возникновения:</t>
  </si>
  <si>
    <t>Причина пожара:</t>
  </si>
  <si>
    <t>%, раз</t>
  </si>
  <si>
    <t>Пожары в жилом секторе</t>
  </si>
  <si>
    <t>Отказное производство</t>
  </si>
  <si>
    <t>Возбуждено уголовных дел</t>
  </si>
  <si>
    <t>Передано по последственности</t>
  </si>
  <si>
    <t>Спасено материальных ценностей</t>
  </si>
  <si>
    <t>№ п/п</t>
  </si>
  <si>
    <t>2007 год</t>
  </si>
  <si>
    <t>2006 год</t>
  </si>
  <si>
    <t xml:space="preserve"> - отсек двигателя</t>
  </si>
  <si>
    <t xml:space="preserve"> - салон, кузов</t>
  </si>
  <si>
    <t xml:space="preserve"> - баня</t>
  </si>
  <si>
    <t xml:space="preserve"> - коридор</t>
  </si>
  <si>
    <t xml:space="preserve"> - лестничная клетка</t>
  </si>
  <si>
    <t xml:space="preserve"> - комната</t>
  </si>
  <si>
    <t xml:space="preserve"> - поджог</t>
  </si>
  <si>
    <t xml:space="preserve"> - неосторожное обращение с огнём</t>
  </si>
  <si>
    <t xml:space="preserve"> - НПТЭ электрооборудования</t>
  </si>
  <si>
    <t xml:space="preserve"> - НПУ и Э печей</t>
  </si>
  <si>
    <t xml:space="preserve"> - НПУ и Э транспортных средств</t>
  </si>
  <si>
    <t xml:space="preserve"> - НПМ электрооборудования</t>
  </si>
  <si>
    <t xml:space="preserve"> - НППБ приборов </t>
  </si>
  <si>
    <t xml:space="preserve"> - курение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</si>
</sst>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 ;\-#,##0\ "/>
    <numFmt numFmtId="165" formatCode="0.0%"/>
    <numFmt numFmtId="166" formatCode="0.0"/>
    <numFmt numFmtId="167" formatCode="#,##0.0&quot;р.&quot;"/>
    <numFmt numFmtId="168" formatCode="#,##0.00&quot;р.&quot;"/>
    <numFmt numFmtId="169" formatCode="000000"/>
    <numFmt numFmtId="170" formatCode="_-* #,##0.0&quot;р.&quot;_-;\-* #,##0.0&quot;р.&quot;_-;_-* &quot;-&quot;?&quot;р.&quot;_-;_-@_-"/>
    <numFmt numFmtId="171" formatCode="#,##0.0&quot;р.&quot;;\-#,##0.0&quot;р.&quot;"/>
    <numFmt numFmtId="172" formatCode="[$-FC19]d\ mmmm\ yyyy\ &quot;г.&quot;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Times New Roman Cyr"/>
      <family val="1"/>
    </font>
    <font>
      <i/>
      <sz val="12"/>
      <name val="Arial Cyr"/>
      <family val="2"/>
    </font>
    <font>
      <sz val="12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4"/>
      <name val="Times New Roman Cyr"/>
      <family val="0"/>
    </font>
    <font>
      <sz val="12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4" fontId="10" fillId="0" borderId="0" xfId="0" applyNumberFormat="1" applyFont="1" applyAlignment="1">
      <alignment horizontal="left"/>
    </xf>
    <xf numFmtId="14" fontId="10" fillId="0" borderId="0" xfId="0" applyNumberFormat="1" applyFont="1" applyAlignment="1" applyProtection="1">
      <alignment horizontal="left" vertical="center"/>
      <protection/>
    </xf>
    <xf numFmtId="0" fontId="9" fillId="0" borderId="1" xfId="0" applyFont="1" applyFill="1" applyBorder="1" applyAlignment="1" applyProtection="1">
      <alignment/>
      <protection/>
    </xf>
    <xf numFmtId="0" fontId="12" fillId="0" borderId="1" xfId="0" applyFont="1" applyBorder="1" applyAlignment="1" applyProtection="1">
      <alignment/>
      <protection locked="0"/>
    </xf>
    <xf numFmtId="165" fontId="12" fillId="0" borderId="1" xfId="19" applyNumberFormat="1" applyFont="1" applyBorder="1" applyAlignment="1" applyProtection="1">
      <alignment horizontal="center"/>
      <protection/>
    </xf>
    <xf numFmtId="3" fontId="12" fillId="0" borderId="1" xfId="0" applyNumberFormat="1" applyFont="1" applyFill="1" applyBorder="1" applyAlignment="1" applyProtection="1">
      <alignment/>
      <protection locked="0"/>
    </xf>
    <xf numFmtId="0" fontId="12" fillId="0" borderId="1" xfId="0" applyFont="1" applyFill="1" applyBorder="1" applyAlignment="1" applyProtection="1">
      <alignment/>
      <protection locked="0"/>
    </xf>
    <xf numFmtId="0" fontId="9" fillId="0" borderId="1" xfId="0" applyFont="1" applyFill="1" applyBorder="1" applyAlignment="1" applyProtection="1">
      <alignment horizontal="left"/>
      <protection/>
    </xf>
    <xf numFmtId="3" fontId="12" fillId="0" borderId="1" xfId="0" applyNumberFormat="1" applyFont="1" applyBorder="1" applyAlignment="1" applyProtection="1">
      <alignment horizontal="right"/>
      <protection locked="0"/>
    </xf>
    <xf numFmtId="0" fontId="12" fillId="0" borderId="1" xfId="0" applyFont="1" applyFill="1" applyBorder="1" applyAlignment="1" applyProtection="1">
      <alignment horizontal="right"/>
      <protection locked="0"/>
    </xf>
    <xf numFmtId="3" fontId="12" fillId="0" borderId="1" xfId="0" applyNumberFormat="1" applyFont="1" applyFill="1" applyBorder="1" applyAlignment="1" applyProtection="1">
      <alignment horizontal="right"/>
      <protection locked="0"/>
    </xf>
    <xf numFmtId="0" fontId="10" fillId="0" borderId="1" xfId="0" applyFont="1" applyFill="1" applyBorder="1" applyAlignment="1" applyProtection="1">
      <alignment horizontal="center"/>
      <protection/>
    </xf>
    <xf numFmtId="0" fontId="10" fillId="0" borderId="1" xfId="0" applyFont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center"/>
      <protection/>
    </xf>
    <xf numFmtId="0" fontId="11" fillId="0" borderId="1" xfId="0" applyFont="1" applyFill="1" applyBorder="1" applyAlignment="1" applyProtection="1">
      <alignment horizontal="right"/>
      <protection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/>
      <protection locked="0"/>
    </xf>
    <xf numFmtId="14" fontId="10" fillId="0" borderId="0" xfId="0" applyNumberFormat="1" applyFont="1" applyAlignment="1" applyProtection="1">
      <alignment horizontal="left"/>
      <protection/>
    </xf>
    <xf numFmtId="0" fontId="0" fillId="0" borderId="2" xfId="0" applyBorder="1" applyAlignment="1">
      <alignment/>
    </xf>
    <xf numFmtId="14" fontId="0" fillId="0" borderId="2" xfId="0" applyNumberFormat="1" applyBorder="1" applyAlignment="1">
      <alignment/>
    </xf>
    <xf numFmtId="0" fontId="11" fillId="0" borderId="3" xfId="0" applyFont="1" applyFill="1" applyBorder="1" applyAlignment="1" applyProtection="1">
      <alignment horizontal="center"/>
      <protection/>
    </xf>
    <xf numFmtId="2" fontId="10" fillId="0" borderId="0" xfId="0" applyNumberFormat="1" applyFont="1" applyAlignment="1" applyProtection="1">
      <alignment horizontal="left" vertical="center"/>
      <protection/>
    </xf>
    <xf numFmtId="2" fontId="9" fillId="0" borderId="0" xfId="0" applyNumberFormat="1" applyFont="1" applyAlignment="1" applyProtection="1">
      <alignment/>
      <protection/>
    </xf>
    <xf numFmtId="0" fontId="13" fillId="0" borderId="4" xfId="0" applyFont="1" applyBorder="1" applyAlignment="1" applyProtection="1">
      <alignment horizontal="left"/>
      <protection/>
    </xf>
    <xf numFmtId="3" fontId="12" fillId="0" borderId="4" xfId="0" applyNumberFormat="1" applyFont="1" applyFill="1" applyBorder="1" applyAlignment="1" applyProtection="1">
      <alignment horizontal="right"/>
      <protection locked="0"/>
    </xf>
    <xf numFmtId="0" fontId="12" fillId="0" borderId="5" xfId="0" applyFont="1" applyBorder="1" applyAlignment="1" applyProtection="1">
      <alignment/>
      <protection locked="0"/>
    </xf>
    <xf numFmtId="3" fontId="12" fillId="0" borderId="5" xfId="0" applyNumberFormat="1" applyFont="1" applyFill="1" applyBorder="1" applyAlignment="1" applyProtection="1">
      <alignment/>
      <protection locked="0"/>
    </xf>
    <xf numFmtId="0" fontId="12" fillId="0" borderId="5" xfId="0" applyFont="1" applyFill="1" applyBorder="1" applyAlignment="1" applyProtection="1">
      <alignment/>
      <protection locked="0"/>
    </xf>
    <xf numFmtId="3" fontId="12" fillId="0" borderId="5" xfId="0" applyNumberFormat="1" applyFont="1" applyBorder="1" applyAlignment="1" applyProtection="1">
      <alignment horizontal="right"/>
      <protection locked="0"/>
    </xf>
    <xf numFmtId="0" fontId="12" fillId="0" borderId="5" xfId="0" applyFont="1" applyFill="1" applyBorder="1" applyAlignment="1" applyProtection="1">
      <alignment horizontal="right"/>
      <protection locked="0"/>
    </xf>
    <xf numFmtId="3" fontId="12" fillId="0" borderId="5" xfId="0" applyNumberFormat="1" applyFont="1" applyFill="1" applyBorder="1" applyAlignment="1" applyProtection="1">
      <alignment horizontal="right"/>
      <protection locked="0"/>
    </xf>
    <xf numFmtId="2" fontId="12" fillId="0" borderId="5" xfId="19" applyNumberFormat="1" applyFont="1" applyBorder="1" applyAlignment="1" applyProtection="1">
      <alignment horizontal="right"/>
      <protection/>
    </xf>
    <xf numFmtId="2" fontId="12" fillId="0" borderId="5" xfId="19" applyNumberFormat="1" applyFont="1" applyFill="1" applyBorder="1" applyAlignment="1" applyProtection="1">
      <alignment horizontal="right"/>
      <protection/>
    </xf>
    <xf numFmtId="3" fontId="12" fillId="0" borderId="6" xfId="0" applyNumberFormat="1" applyFont="1" applyFill="1" applyBorder="1" applyAlignment="1" applyProtection="1">
      <alignment horizontal="right"/>
      <protection locked="0"/>
    </xf>
    <xf numFmtId="2" fontId="12" fillId="0" borderId="6" xfId="19" applyNumberFormat="1" applyFont="1" applyBorder="1" applyAlignment="1" applyProtection="1">
      <alignment horizontal="right"/>
      <protection/>
    </xf>
    <xf numFmtId="0" fontId="11" fillId="0" borderId="7" xfId="0" applyFont="1" applyFill="1" applyBorder="1" applyAlignment="1" applyProtection="1">
      <alignment horizontal="center"/>
      <protection/>
    </xf>
    <xf numFmtId="0" fontId="12" fillId="0" borderId="0" xfId="0" applyFont="1" applyAlignment="1" applyProtection="1">
      <alignment/>
      <protection/>
    </xf>
    <xf numFmtId="0" fontId="12" fillId="0" borderId="8" xfId="0" applyFont="1" applyBorder="1" applyAlignment="1" applyProtection="1">
      <alignment/>
      <protection/>
    </xf>
    <xf numFmtId="0" fontId="12" fillId="0" borderId="8" xfId="0" applyFont="1" applyFill="1" applyBorder="1" applyAlignment="1" applyProtection="1">
      <alignment/>
      <protection/>
    </xf>
    <xf numFmtId="0" fontId="12" fillId="0" borderId="9" xfId="0" applyFont="1" applyBorder="1" applyAlignment="1" applyProtection="1">
      <alignment/>
      <protection/>
    </xf>
    <xf numFmtId="3" fontId="12" fillId="0" borderId="10" xfId="0" applyNumberFormat="1" applyFont="1" applyFill="1" applyBorder="1" applyAlignment="1" applyProtection="1">
      <alignment horizontal="right"/>
      <protection locked="0"/>
    </xf>
    <xf numFmtId="0" fontId="11" fillId="0" borderId="11" xfId="0" applyFont="1" applyFill="1" applyBorder="1" applyAlignment="1" applyProtection="1">
      <alignment horizontal="center"/>
      <protection/>
    </xf>
    <xf numFmtId="0" fontId="11" fillId="0" borderId="12" xfId="0" applyFont="1" applyFill="1" applyBorder="1" applyAlignment="1" applyProtection="1">
      <alignment horizontal="center"/>
      <protection/>
    </xf>
    <xf numFmtId="0" fontId="11" fillId="0" borderId="13" xfId="0" applyFont="1" applyFill="1" applyBorder="1" applyAlignment="1" applyProtection="1">
      <alignment horizontal="center"/>
      <protection/>
    </xf>
    <xf numFmtId="0" fontId="9" fillId="0" borderId="14" xfId="0" applyFont="1" applyFill="1" applyBorder="1" applyAlignment="1" applyProtection="1">
      <alignment horizontal="left"/>
      <protection/>
    </xf>
    <xf numFmtId="0" fontId="12" fillId="0" borderId="15" xfId="0" applyFont="1" applyBorder="1" applyAlignment="1" applyProtection="1">
      <alignment horizontal="left"/>
      <protection/>
    </xf>
    <xf numFmtId="0" fontId="12" fillId="0" borderId="10" xfId="0" applyFont="1" applyBorder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9" fillId="0" borderId="0" xfId="0" applyFont="1" applyAlignment="1" applyProtection="1">
      <alignment horizontal="right"/>
      <protection/>
    </xf>
    <xf numFmtId="0" fontId="10" fillId="0" borderId="16" xfId="0" applyFont="1" applyFill="1" applyBorder="1" applyAlignment="1" applyProtection="1">
      <alignment horizontal="center"/>
      <protection/>
    </xf>
    <xf numFmtId="0" fontId="10" fillId="0" borderId="17" xfId="0" applyFont="1" applyFill="1" applyBorder="1" applyAlignment="1" applyProtection="1">
      <alignment horizontal="center"/>
      <protection/>
    </xf>
    <xf numFmtId="0" fontId="10" fillId="0" borderId="18" xfId="0" applyFont="1" applyFill="1" applyBorder="1" applyAlignment="1" applyProtection="1">
      <alignment horizontal="center"/>
      <protection/>
    </xf>
    <xf numFmtId="0" fontId="10" fillId="0" borderId="19" xfId="0" applyFont="1" applyBorder="1" applyAlignment="1" applyProtection="1">
      <alignment horizontal="center"/>
      <protection/>
    </xf>
    <xf numFmtId="0" fontId="10" fillId="0" borderId="20" xfId="0" applyFont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left"/>
      <protection/>
    </xf>
    <xf numFmtId="0" fontId="9" fillId="0" borderId="1" xfId="0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9" fillId="0" borderId="22" xfId="0" applyFont="1" applyFill="1" applyBorder="1" applyAlignment="1" applyProtection="1">
      <alignment horizontal="left"/>
      <protection/>
    </xf>
    <xf numFmtId="0" fontId="9" fillId="0" borderId="0" xfId="0" applyFont="1" applyAlignment="1">
      <alignment horizontal="right"/>
    </xf>
    <xf numFmtId="0" fontId="10" fillId="0" borderId="1" xfId="0" applyFont="1" applyFill="1" applyBorder="1" applyAlignment="1" applyProtection="1">
      <alignment horizontal="center"/>
      <protection/>
    </xf>
    <xf numFmtId="0" fontId="0" fillId="0" borderId="2" xfId="0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chartsheet" Target="chartsheets/sheet4.xml" /><Relationship Id="rId8" Type="http://schemas.openxmlformats.org/officeDocument/2006/relationships/chartsheet" Target="chartsheets/sheet5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
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.007"/>
          <c:y val="0.042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месячно'!$C$6</c:f>
              <c:numCache>
                <c:ptCount val="1"/>
                <c:pt idx="0">
                  <c:v>158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месячно'!$B$6</c:f>
              <c:strCache>
                <c:ptCount val="1"/>
                <c:pt idx="0">
                  <c:v>Количество пожаров</c:v>
                </c:pt>
              </c:strCache>
            </c:strRef>
          </c:cat>
          <c:val>
            <c:numRef>
              <c:f>'Сводка по месячно'!$D$6</c:f>
              <c:numCache>
                <c:ptCount val="1"/>
                <c:pt idx="0">
                  <c:v>173</c:v>
                </c:pt>
              </c:numCache>
            </c:numRef>
          </c:val>
          <c:shape val="box"/>
        </c:ser>
        <c:shape val="box"/>
        <c:axId val="55053838"/>
        <c:axId val="25722495"/>
      </c:bar3DChart>
      <c:catAx>
        <c:axId val="55053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25722495"/>
        <c:crosses val="autoZero"/>
        <c:auto val="1"/>
        <c:lblOffset val="100"/>
        <c:noMultiLvlLbl val="0"/>
      </c:catAx>
      <c:valAx>
        <c:axId val="2572249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550538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487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месячно'!$C$7</c:f>
              <c:numCache>
                <c:ptCount val="1"/>
                <c:pt idx="0">
                  <c:v>12616088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месячно'!$B$7</c:f>
              <c:strCache>
                <c:ptCount val="1"/>
                <c:pt idx="0">
                  <c:v>Ущерб (руб.)</c:v>
                </c:pt>
              </c:strCache>
            </c:strRef>
          </c:cat>
          <c:val>
            <c:numRef>
              <c:f>'Сводка по месячно'!$D$7</c:f>
              <c:numCache>
                <c:ptCount val="1"/>
                <c:pt idx="0">
                  <c:v>6313035</c:v>
                </c:pt>
              </c:numCache>
            </c:numRef>
          </c:val>
          <c:shape val="box"/>
        </c:ser>
        <c:shape val="box"/>
        <c:axId val="30175864"/>
        <c:axId val="3147321"/>
      </c:bar3DChart>
      <c:catAx>
        <c:axId val="30175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3147321"/>
        <c:crosses val="autoZero"/>
        <c:auto val="1"/>
        <c:lblOffset val="100"/>
        <c:noMultiLvlLbl val="0"/>
      </c:catAx>
      <c:valAx>
        <c:axId val="31473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30175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6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26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05"/>
          <c:w val="0.83125"/>
          <c:h val="0.889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месячно'!$C$8</c:f>
              <c:numCache>
                <c:ptCount val="1"/>
                <c:pt idx="0">
                  <c:v>3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месячно'!$B$8</c:f>
              <c:strCache>
                <c:ptCount val="1"/>
                <c:pt idx="0">
                  <c:v>Гибель людей</c:v>
                </c:pt>
              </c:strCache>
            </c:strRef>
          </c:cat>
          <c:val>
            <c:numRef>
              <c:f>'Сводка по месячно'!$D$8</c:f>
              <c:numCache>
                <c:ptCount val="1"/>
                <c:pt idx="0">
                  <c:v>4</c:v>
                </c:pt>
              </c:numCache>
            </c:numRef>
          </c:val>
          <c:shape val="box"/>
        </c:ser>
        <c:shape val="box"/>
        <c:axId val="28325890"/>
        <c:axId val="53606419"/>
      </c:bar3DChart>
      <c:catAx>
        <c:axId val="28325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53606419"/>
        <c:crosses val="autoZero"/>
        <c:auto val="1"/>
        <c:lblOffset val="100"/>
        <c:noMultiLvlLbl val="0"/>
      </c:catAx>
      <c:valAx>
        <c:axId val="5360641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283258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425"/>
          <c:y val="0.8592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Оперативная обстановка происшедших пожаров в г. Сургуте за 3 месяца 2007 года, в сравнении с аналогичным периодом 2006 года</a:t>
            </a:r>
          </a:p>
        </c:rich>
      </c:tx>
      <c:layout>
        <c:manualLayout>
          <c:xMode val="factor"/>
          <c:yMode val="factor"/>
          <c:x val="0"/>
          <c:y val="0.03775"/>
        </c:manualLayout>
      </c:layout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>
        <c:manualLayout>
          <c:xMode val="edge"/>
          <c:yMode val="edge"/>
          <c:x val="0.0155"/>
          <c:y val="0.10125"/>
          <c:w val="0.83125"/>
          <c:h val="0.88825"/>
        </c:manualLayout>
      </c:layout>
      <c:bar3DChart>
        <c:barDir val="col"/>
        <c:grouping val="clustered"/>
        <c:varyColors val="0"/>
        <c:ser>
          <c:idx val="0"/>
          <c:order val="0"/>
          <c:tx>
            <c:v>2007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месячно'!$C$9</c:f>
              <c:numCache>
                <c:ptCount val="1"/>
                <c:pt idx="0">
                  <c:v>88</c:v>
                </c:pt>
              </c:numCache>
            </c:numRef>
          </c:val>
          <c:shape val="box"/>
        </c:ser>
        <c:ser>
          <c:idx val="1"/>
          <c:order val="1"/>
          <c:tx>
            <c:v>2006 год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'Сводка по месячно'!$B$9</c:f>
              <c:strCache>
                <c:ptCount val="1"/>
                <c:pt idx="0">
                  <c:v>Пожары в жилье</c:v>
                </c:pt>
              </c:strCache>
            </c:strRef>
          </c:cat>
          <c:val>
            <c:numRef>
              <c:f>'Сводка по месячно'!$D$9</c:f>
              <c:numCache>
                <c:ptCount val="1"/>
                <c:pt idx="0">
                  <c:v>99</c:v>
                </c:pt>
              </c:numCache>
            </c:numRef>
          </c:val>
          <c:shape val="box"/>
        </c:ser>
        <c:shape val="box"/>
        <c:axId val="12695724"/>
        <c:axId val="47152653"/>
      </c:bar3DChart>
      <c:catAx>
        <c:axId val="126957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1" i="0" u="none" baseline="0"/>
            </a:pPr>
          </a:p>
        </c:txPr>
        <c:crossAx val="47152653"/>
        <c:crosses val="autoZero"/>
        <c:auto val="1"/>
        <c:lblOffset val="100"/>
        <c:noMultiLvlLbl val="0"/>
      </c:catAx>
      <c:valAx>
        <c:axId val="471526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/>
            </a:pPr>
          </a:p>
        </c:txPr>
        <c:crossAx val="126957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775"/>
          <c:y val="0.85"/>
        </c:manualLayout>
      </c:layout>
      <c:overlay val="0"/>
      <c:txPr>
        <a:bodyPr vert="horz" rot="0"/>
        <a:lstStyle/>
        <a:p>
          <a:pPr>
            <a:defRPr lang="en-US" cap="none" sz="1200" b="0" i="0" u="none" baseline="0"/>
          </a:pPr>
        </a:p>
      </c:txPr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Сравнительная диаграмма ХХХ месяцев за период с 2002г. по 2007г.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'Сводка за 5 лет'!$A$3</c:f>
              <c:strCache>
                <c:ptCount val="1"/>
                <c:pt idx="0">
                  <c:v>Количество пожаров (сот.)</c:v>
                </c:pt>
              </c:strCache>
            </c:strRef>
          </c:tx>
          <c:spPr>
            <a:ln w="38100">
              <a:solidFill>
                <a:srgbClr val="FF000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лет'!$B$3:$G$3</c:f>
              <c:numCache>
                <c:ptCount val="6"/>
              </c:numCache>
            </c:numRef>
          </c:val>
          <c:smooth val="1"/>
        </c:ser>
        <c:ser>
          <c:idx val="1"/>
          <c:order val="1"/>
          <c:tx>
            <c:strRef>
              <c:f>'Сводка за 5 лет'!$A$4</c:f>
              <c:strCache>
                <c:ptCount val="1"/>
                <c:pt idx="0">
                  <c:v>Из них в жилье (сот.)</c:v>
                </c:pt>
              </c:strCache>
            </c:strRef>
          </c:tx>
          <c:spPr>
            <a:ln w="38100">
              <a:solidFill>
                <a:srgbClr val="999933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лет'!$B$4:$G$4</c:f>
              <c:numCache>
                <c:ptCount val="6"/>
              </c:numCache>
            </c:numRef>
          </c:val>
          <c:smooth val="1"/>
        </c:ser>
        <c:ser>
          <c:idx val="2"/>
          <c:order val="2"/>
          <c:tx>
            <c:strRef>
              <c:f>'Сводка за 5 лет'!$A$5</c:f>
              <c:strCache>
                <c:ptCount val="1"/>
                <c:pt idx="0">
                  <c:v>Ущерб от пожаров (млн.руб)</c:v>
                </c:pt>
              </c:strCache>
            </c:strRef>
          </c:tx>
          <c:spPr>
            <a:ln w="381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лет'!$B$5:$G$5</c:f>
              <c:numCache>
                <c:ptCount val="6"/>
              </c:numCache>
            </c:numRef>
          </c:val>
          <c:smooth val="1"/>
        </c:ser>
        <c:ser>
          <c:idx val="3"/>
          <c:order val="3"/>
          <c:tx>
            <c:strRef>
              <c:f>'Сводка за 5 лет'!$A$6</c:f>
              <c:strCache>
                <c:ptCount val="1"/>
                <c:pt idx="0">
                  <c:v>Гибель людей (чел.)</c:v>
                </c:pt>
              </c:strCache>
            </c:strRef>
          </c:tx>
          <c:spPr>
            <a:ln w="38100">
              <a:solidFill>
                <a:srgbClr val="8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marker>
          <c:cat>
            <c:numRef>
              <c:f>'Сводка за 5 лет'!$B$2:$G$2</c:f>
              <c:numCache>
                <c:ptCount val="6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</c:numCache>
            </c:numRef>
          </c:cat>
          <c:val>
            <c:numRef>
              <c:f>'Сводка за 5 лет'!$B$6:$G$6</c:f>
              <c:numCache>
                <c:ptCount val="6"/>
              </c:numCache>
            </c:numRef>
          </c:val>
          <c:smooth val="1"/>
        </c:ser>
        <c:axId val="21720694"/>
        <c:axId val="61268519"/>
      </c:lineChart>
      <c:catAx>
        <c:axId val="21720694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61268519"/>
        <c:crosses val="autoZero"/>
        <c:auto val="0"/>
        <c:lblOffset val="100"/>
        <c:noMultiLvlLbl val="0"/>
      </c:catAx>
      <c:valAx>
        <c:axId val="6126851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1720694"/>
        <c:crossesAt val="1"/>
        <c:crossBetween val="midCat"/>
        <c:dispUnits/>
      </c:valAx>
      <c:dTable>
        <c:showHorzBorder val="1"/>
        <c:showVertBorder val="1"/>
        <c:showOutline val="1"/>
        <c:showKeys val="1"/>
        <c:txPr>
          <a:bodyPr vert="horz" rot="0"/>
          <a:lstStyle/>
          <a:p>
            <a:pPr>
              <a:defRPr lang="en-US" cap="none" sz="1000" u="none" baseline="0">
                <a:latin typeface="Arial Cyr"/>
                <a:ea typeface="Arial Cyr"/>
                <a:cs typeface="Arial Cyr"/>
              </a:defRPr>
            </a:pPr>
          </a:p>
        </c:txPr>
      </c:dTable>
      <c:spPr>
        <a:gradFill rotWithShape="1">
          <a:gsLst>
            <a:gs pos="0">
              <a:srgbClr val="FFFFFF"/>
            </a:gs>
            <a:gs pos="100000">
              <a:srgbClr val="969696"/>
            </a:gs>
          </a:gsLst>
          <a:lin ang="5400000" scaled="1"/>
        </a:gradFill>
        <a:ln w="3175"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874015748031497" right="0.7874015748031497" top="0.984251968503937" bottom="0.984251968503937" header="0.5118110236220472" footer="0.5118110236220472"/>
  <pageSetup horizontalDpi="120" verticalDpi="12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92"/>
  </sheetViews>
  <pageMargins left="0.75" right="0.75" top="1" bottom="1" header="0.5" footer="0.5"/>
  <pageSetup horizontalDpi="120" verticalDpi="120" orientation="portrait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874015748031497" right="0.7874015748031497" top="0.984251968503937" bottom="0.984251968503937" header="0.5118110236220472" footer="0.5118110236220472"/>
  <pageSetup horizontalDpi="600" verticalDpi="6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086475" cy="8858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1"/>
  <sheetViews>
    <sheetView tabSelected="1" workbookViewId="0" topLeftCell="A13">
      <selection activeCell="C41" sqref="C41"/>
    </sheetView>
  </sheetViews>
  <sheetFormatPr defaultColWidth="9.00390625" defaultRowHeight="12.75"/>
  <cols>
    <col min="1" max="1" width="7.00390625" style="1" customWidth="1"/>
    <col min="2" max="2" width="40.25390625" style="1" customWidth="1"/>
    <col min="3" max="3" width="17.25390625" style="1" customWidth="1"/>
    <col min="4" max="4" width="16.25390625" style="1" customWidth="1"/>
    <col min="5" max="6" width="8.875" style="1" customWidth="1"/>
  </cols>
  <sheetData>
    <row r="1" spans="1:6" ht="18.75">
      <c r="A1" s="7"/>
      <c r="B1" s="56" t="s">
        <v>22</v>
      </c>
      <c r="C1" s="57"/>
      <c r="D1" s="26">
        <f ca="1">TODAY()</f>
        <v>39225</v>
      </c>
      <c r="E1" s="30"/>
      <c r="F1" s="45"/>
    </row>
    <row r="2" spans="1:6" ht="19.5" thickBot="1">
      <c r="A2" s="7"/>
      <c r="B2" s="7"/>
      <c r="C2" s="7"/>
      <c r="D2" s="7"/>
      <c r="E2" s="31"/>
      <c r="F2" s="45"/>
    </row>
    <row r="3" spans="1:6" ht="18.75">
      <c r="A3" s="58" t="s">
        <v>23</v>
      </c>
      <c r="B3" s="59"/>
      <c r="C3" s="59"/>
      <c r="D3" s="59"/>
      <c r="E3" s="59"/>
      <c r="F3" s="60"/>
    </row>
    <row r="4" spans="1:6" ht="19.5">
      <c r="A4" s="29" t="s">
        <v>56</v>
      </c>
      <c r="B4" s="19" t="s">
        <v>0</v>
      </c>
      <c r="C4" s="20" t="s">
        <v>57</v>
      </c>
      <c r="D4" s="19" t="s">
        <v>58</v>
      </c>
      <c r="E4" s="61" t="s">
        <v>50</v>
      </c>
      <c r="F4" s="62"/>
    </row>
    <row r="5" spans="1:6" ht="19.5">
      <c r="A5" s="29" t="s">
        <v>1</v>
      </c>
      <c r="B5" s="10" t="s">
        <v>2</v>
      </c>
      <c r="C5" s="11">
        <v>267</v>
      </c>
      <c r="D5" s="34">
        <v>256</v>
      </c>
      <c r="E5" s="40">
        <f aca="true" t="shared" si="0" ref="E5:E16">IF(C5*100/D5-100&gt;100,C5/D5,C5*100/D5-100)</f>
        <v>4.296875</v>
      </c>
      <c r="F5" s="46" t="str">
        <f aca="true" t="shared" si="1" ref="F5:F16">IF(C5*100/D5-100&gt;100,"раз","%")</f>
        <v>%</v>
      </c>
    </row>
    <row r="6" spans="1:6" ht="19.5">
      <c r="A6" s="29" t="s">
        <v>3</v>
      </c>
      <c r="B6" s="10" t="s">
        <v>4</v>
      </c>
      <c r="C6" s="13">
        <v>17190838</v>
      </c>
      <c r="D6" s="35">
        <v>11462019</v>
      </c>
      <c r="E6" s="40">
        <f t="shared" si="0"/>
        <v>49.98088905628231</v>
      </c>
      <c r="F6" s="46" t="str">
        <f t="shared" si="1"/>
        <v>%</v>
      </c>
    </row>
    <row r="7" spans="1:6" ht="19.5">
      <c r="A7" s="29" t="s">
        <v>5</v>
      </c>
      <c r="B7" s="10" t="s">
        <v>24</v>
      </c>
      <c r="C7" s="13">
        <v>39570253</v>
      </c>
      <c r="D7" s="35">
        <v>36032417</v>
      </c>
      <c r="E7" s="40">
        <f t="shared" si="0"/>
        <v>9.818480952859758</v>
      </c>
      <c r="F7" s="46" t="str">
        <f t="shared" si="1"/>
        <v>%</v>
      </c>
    </row>
    <row r="8" spans="1:6" ht="19.5">
      <c r="A8" s="29" t="s">
        <v>7</v>
      </c>
      <c r="B8" s="10" t="s">
        <v>6</v>
      </c>
      <c r="C8" s="14">
        <v>0</v>
      </c>
      <c r="D8" s="36">
        <v>0</v>
      </c>
      <c r="E8" s="40" t="e">
        <f t="shared" si="0"/>
        <v>#DIV/0!</v>
      </c>
      <c r="F8" s="46" t="e">
        <f t="shared" si="1"/>
        <v>#DIV/0!</v>
      </c>
    </row>
    <row r="9" spans="1:6" ht="19.5">
      <c r="A9" s="29" t="s">
        <v>9</v>
      </c>
      <c r="B9" s="15" t="s">
        <v>8</v>
      </c>
      <c r="C9" s="16">
        <v>0</v>
      </c>
      <c r="D9" s="37">
        <v>0</v>
      </c>
      <c r="E9" s="40" t="e">
        <f t="shared" si="0"/>
        <v>#DIV/0!</v>
      </c>
      <c r="F9" s="46" t="e">
        <f t="shared" si="1"/>
        <v>#DIV/0!</v>
      </c>
    </row>
    <row r="10" spans="1:6" ht="19.5">
      <c r="A10" s="29" t="s">
        <v>11</v>
      </c>
      <c r="B10" s="15" t="s">
        <v>10</v>
      </c>
      <c r="C10" s="17">
        <v>3</v>
      </c>
      <c r="D10" s="38">
        <v>8</v>
      </c>
      <c r="E10" s="40">
        <f t="shared" si="0"/>
        <v>-62.5</v>
      </c>
      <c r="F10" s="46" t="str">
        <f t="shared" si="1"/>
        <v>%</v>
      </c>
    </row>
    <row r="11" spans="1:6" ht="19.5">
      <c r="A11" s="29" t="s">
        <v>13</v>
      </c>
      <c r="B11" s="15" t="s">
        <v>12</v>
      </c>
      <c r="C11" s="17">
        <v>0</v>
      </c>
      <c r="D11" s="38">
        <v>0</v>
      </c>
      <c r="E11" s="40" t="e">
        <f t="shared" si="0"/>
        <v>#DIV/0!</v>
      </c>
      <c r="F11" s="46" t="e">
        <f t="shared" si="1"/>
        <v>#DIV/0!</v>
      </c>
    </row>
    <row r="12" spans="1:6" ht="19.5">
      <c r="A12" s="29" t="s">
        <v>14</v>
      </c>
      <c r="B12" s="15" t="s">
        <v>51</v>
      </c>
      <c r="C12" s="17">
        <v>154</v>
      </c>
      <c r="D12" s="38">
        <v>146</v>
      </c>
      <c r="E12" s="40">
        <f t="shared" si="0"/>
        <v>5.479452054794521</v>
      </c>
      <c r="F12" s="46" t="str">
        <f t="shared" si="1"/>
        <v>%</v>
      </c>
    </row>
    <row r="13" spans="1:6" ht="19.5">
      <c r="A13" s="29" t="s">
        <v>15</v>
      </c>
      <c r="B13" s="15" t="s">
        <v>17</v>
      </c>
      <c r="C13" s="17">
        <v>14</v>
      </c>
      <c r="D13" s="38">
        <v>9</v>
      </c>
      <c r="E13" s="40">
        <f t="shared" si="0"/>
        <v>55.55555555555554</v>
      </c>
      <c r="F13" s="46" t="str">
        <f t="shared" si="1"/>
        <v>%</v>
      </c>
    </row>
    <row r="14" spans="1:6" ht="19.5">
      <c r="A14" s="29" t="s">
        <v>16</v>
      </c>
      <c r="B14" s="15" t="s">
        <v>12</v>
      </c>
      <c r="C14" s="17">
        <v>2</v>
      </c>
      <c r="D14" s="38">
        <v>0</v>
      </c>
      <c r="E14" s="40" t="e">
        <f t="shared" si="0"/>
        <v>#DIV/0!</v>
      </c>
      <c r="F14" s="46" t="e">
        <f t="shared" si="1"/>
        <v>#DIV/0!</v>
      </c>
    </row>
    <row r="15" spans="1:6" ht="19.5">
      <c r="A15" s="29" t="s">
        <v>21</v>
      </c>
      <c r="B15" s="15" t="s">
        <v>18</v>
      </c>
      <c r="C15" s="17">
        <v>136</v>
      </c>
      <c r="D15" s="38">
        <v>48</v>
      </c>
      <c r="E15" s="40">
        <f t="shared" si="0"/>
        <v>2.8333333333333335</v>
      </c>
      <c r="F15" s="46" t="str">
        <f t="shared" si="1"/>
        <v>раз</v>
      </c>
    </row>
    <row r="16" spans="1:6" ht="19.5">
      <c r="A16" s="29" t="s">
        <v>20</v>
      </c>
      <c r="B16" s="15" t="s">
        <v>55</v>
      </c>
      <c r="C16" s="18">
        <v>115172770</v>
      </c>
      <c r="D16" s="39">
        <v>122848000</v>
      </c>
      <c r="E16" s="40">
        <f t="shared" si="0"/>
        <v>-6.247745181036734</v>
      </c>
      <c r="F16" s="46" t="str">
        <f t="shared" si="1"/>
        <v>%</v>
      </c>
    </row>
    <row r="17" spans="1:6" ht="19.5">
      <c r="A17" s="50" t="s">
        <v>25</v>
      </c>
      <c r="B17" s="63" t="s">
        <v>48</v>
      </c>
      <c r="C17" s="64"/>
      <c r="D17" s="64"/>
      <c r="E17" s="65"/>
      <c r="F17" s="66"/>
    </row>
    <row r="18" spans="1:6" ht="18.75">
      <c r="A18" s="54" t="s">
        <v>64</v>
      </c>
      <c r="B18" s="55"/>
      <c r="C18" s="49">
        <v>47</v>
      </c>
      <c r="D18" s="39">
        <v>46</v>
      </c>
      <c r="E18" s="41">
        <f aca="true" t="shared" si="2" ref="E18:E23">IF(C18*100/D18-100&gt;100,C18/D18,C18*100/D18-100)</f>
        <v>2.173913043478265</v>
      </c>
      <c r="F18" s="47" t="str">
        <f aca="true" t="shared" si="3" ref="F18:F23">IF(C18*100/D18-100&gt;100,"раз","%")</f>
        <v>%</v>
      </c>
    </row>
    <row r="19" spans="1:6" ht="18.75">
      <c r="A19" s="54" t="s">
        <v>63</v>
      </c>
      <c r="B19" s="55"/>
      <c r="C19" s="49">
        <v>20</v>
      </c>
      <c r="D19" s="39">
        <v>17</v>
      </c>
      <c r="E19" s="41">
        <f t="shared" si="2"/>
        <v>17.647058823529406</v>
      </c>
      <c r="F19" s="47" t="str">
        <f t="shared" si="3"/>
        <v>%</v>
      </c>
    </row>
    <row r="20" spans="1:6" ht="18.75">
      <c r="A20" s="54" t="s">
        <v>62</v>
      </c>
      <c r="B20" s="55"/>
      <c r="C20" s="49">
        <v>14</v>
      </c>
      <c r="D20" s="39">
        <v>10</v>
      </c>
      <c r="E20" s="41">
        <f t="shared" si="2"/>
        <v>40</v>
      </c>
      <c r="F20" s="47" t="str">
        <f t="shared" si="3"/>
        <v>%</v>
      </c>
    </row>
    <row r="21" spans="1:6" ht="18.75">
      <c r="A21" s="54" t="s">
        <v>61</v>
      </c>
      <c r="B21" s="55"/>
      <c r="C21" s="49">
        <v>43</v>
      </c>
      <c r="D21" s="39">
        <v>38</v>
      </c>
      <c r="E21" s="41">
        <f t="shared" si="2"/>
        <v>13.15789473684211</v>
      </c>
      <c r="F21" s="47" t="str">
        <f t="shared" si="3"/>
        <v>%</v>
      </c>
    </row>
    <row r="22" spans="1:6" ht="18.75">
      <c r="A22" s="54" t="s">
        <v>60</v>
      </c>
      <c r="B22" s="55"/>
      <c r="C22" s="49">
        <v>28</v>
      </c>
      <c r="D22" s="39">
        <v>24</v>
      </c>
      <c r="E22" s="41">
        <f t="shared" si="2"/>
        <v>16.66666666666667</v>
      </c>
      <c r="F22" s="47" t="str">
        <f t="shared" si="3"/>
        <v>%</v>
      </c>
    </row>
    <row r="23" spans="1:6" ht="18.75">
      <c r="A23" s="54" t="s">
        <v>59</v>
      </c>
      <c r="B23" s="55"/>
      <c r="C23" s="49">
        <v>25</v>
      </c>
      <c r="D23" s="39">
        <v>41</v>
      </c>
      <c r="E23" s="41">
        <f t="shared" si="2"/>
        <v>-39.02439024390244</v>
      </c>
      <c r="F23" s="47" t="str">
        <f t="shared" si="3"/>
        <v>%</v>
      </c>
    </row>
    <row r="24" spans="1:6" ht="19.5">
      <c r="A24" s="52" t="s">
        <v>26</v>
      </c>
      <c r="B24" s="65" t="s">
        <v>49</v>
      </c>
      <c r="C24" s="64"/>
      <c r="D24" s="64"/>
      <c r="E24" s="65"/>
      <c r="F24" s="66"/>
    </row>
    <row r="25" spans="1:6" ht="18.75">
      <c r="A25" s="54" t="s">
        <v>65</v>
      </c>
      <c r="B25" s="55"/>
      <c r="C25" s="49">
        <v>20</v>
      </c>
      <c r="D25" s="39">
        <v>35</v>
      </c>
      <c r="E25" s="40">
        <f aca="true" t="shared" si="4" ref="E25:E41">IF(C25*100/D25-100&gt;100,C25/D25,C25*100/D25-100)</f>
        <v>-42.857142857142854</v>
      </c>
      <c r="F25" s="46" t="str">
        <f aca="true" t="shared" si="5" ref="F25:F41">IF(C25*100/D25-100&gt;100,"раз","%")</f>
        <v>%</v>
      </c>
    </row>
    <row r="26" spans="1:6" ht="18.75">
      <c r="A26" s="54" t="s">
        <v>66</v>
      </c>
      <c r="B26" s="55"/>
      <c r="C26" s="49">
        <v>98</v>
      </c>
      <c r="D26" s="39">
        <v>66</v>
      </c>
      <c r="E26" s="40">
        <f t="shared" si="4"/>
        <v>48.4848484848485</v>
      </c>
      <c r="F26" s="46" t="str">
        <f t="shared" si="5"/>
        <v>%</v>
      </c>
    </row>
    <row r="27" spans="1:6" ht="18.75">
      <c r="A27" s="54" t="s">
        <v>67</v>
      </c>
      <c r="B27" s="55"/>
      <c r="C27" s="49">
        <v>26</v>
      </c>
      <c r="D27" s="39">
        <v>29</v>
      </c>
      <c r="E27" s="40">
        <f t="shared" si="4"/>
        <v>-10.34482758620689</v>
      </c>
      <c r="F27" s="46" t="str">
        <f t="shared" si="5"/>
        <v>%</v>
      </c>
    </row>
    <row r="28" spans="1:6" ht="18.75">
      <c r="A28" s="54" t="s">
        <v>68</v>
      </c>
      <c r="B28" s="55"/>
      <c r="C28" s="49">
        <v>39</v>
      </c>
      <c r="D28" s="39">
        <v>36</v>
      </c>
      <c r="E28" s="40">
        <f t="shared" si="4"/>
        <v>8.333333333333329</v>
      </c>
      <c r="F28" s="46" t="str">
        <f t="shared" si="5"/>
        <v>%</v>
      </c>
    </row>
    <row r="29" spans="1:6" ht="18.75">
      <c r="A29" s="54" t="s">
        <v>69</v>
      </c>
      <c r="B29" s="55"/>
      <c r="C29" s="49">
        <v>31</v>
      </c>
      <c r="D29" s="39">
        <v>41</v>
      </c>
      <c r="E29" s="40">
        <f t="shared" si="4"/>
        <v>-24.390243902439025</v>
      </c>
      <c r="F29" s="46" t="str">
        <f t="shared" si="5"/>
        <v>%</v>
      </c>
    </row>
    <row r="30" spans="1:6" ht="18.75">
      <c r="A30" s="54" t="s">
        <v>70</v>
      </c>
      <c r="B30" s="55"/>
      <c r="C30" s="49">
        <v>5</v>
      </c>
      <c r="D30" s="39">
        <v>15</v>
      </c>
      <c r="E30" s="40">
        <f t="shared" si="4"/>
        <v>-66.66666666666666</v>
      </c>
      <c r="F30" s="46" t="str">
        <f t="shared" si="5"/>
        <v>%</v>
      </c>
    </row>
    <row r="31" spans="1:6" ht="18.75">
      <c r="A31" s="54" t="s">
        <v>71</v>
      </c>
      <c r="B31" s="55"/>
      <c r="C31" s="49">
        <v>13</v>
      </c>
      <c r="D31" s="39">
        <v>17</v>
      </c>
      <c r="E31" s="40">
        <f t="shared" si="4"/>
        <v>-23.529411764705884</v>
      </c>
      <c r="F31" s="46" t="str">
        <f t="shared" si="5"/>
        <v>%</v>
      </c>
    </row>
    <row r="32" spans="1:6" ht="18.75">
      <c r="A32" s="54" t="s">
        <v>72</v>
      </c>
      <c r="B32" s="55"/>
      <c r="C32" s="49">
        <v>7</v>
      </c>
      <c r="D32" s="39">
        <v>8</v>
      </c>
      <c r="E32" s="40">
        <f t="shared" si="4"/>
        <v>-12.5</v>
      </c>
      <c r="F32" s="46" t="str">
        <f t="shared" si="5"/>
        <v>%</v>
      </c>
    </row>
    <row r="33" spans="1:6" ht="19.5">
      <c r="A33" s="51" t="s">
        <v>27</v>
      </c>
      <c r="B33" s="53" t="s">
        <v>30</v>
      </c>
      <c r="C33" s="18">
        <v>13</v>
      </c>
      <c r="D33" s="39">
        <v>15</v>
      </c>
      <c r="E33" s="40">
        <f t="shared" si="4"/>
        <v>-13.333333333333329</v>
      </c>
      <c r="F33" s="46" t="str">
        <f t="shared" si="5"/>
        <v>%</v>
      </c>
    </row>
    <row r="34" spans="1:6" ht="19.5">
      <c r="A34" s="29" t="s">
        <v>28</v>
      </c>
      <c r="B34" s="15" t="s">
        <v>41</v>
      </c>
      <c r="C34" s="18">
        <v>188</v>
      </c>
      <c r="D34" s="39">
        <v>154</v>
      </c>
      <c r="E34" s="40">
        <f t="shared" si="4"/>
        <v>22.077922077922082</v>
      </c>
      <c r="F34" s="46" t="str">
        <f t="shared" si="5"/>
        <v>%</v>
      </c>
    </row>
    <row r="35" spans="1:6" ht="19.5">
      <c r="A35" s="29" t="s">
        <v>29</v>
      </c>
      <c r="B35" s="15" t="s">
        <v>31</v>
      </c>
      <c r="C35" s="18">
        <v>1269</v>
      </c>
      <c r="D35" s="39">
        <v>2947</v>
      </c>
      <c r="E35" s="40">
        <f t="shared" si="4"/>
        <v>-56.939260264675944</v>
      </c>
      <c r="F35" s="46" t="str">
        <f t="shared" si="5"/>
        <v>%</v>
      </c>
    </row>
    <row r="36" spans="1:6" ht="19.5">
      <c r="A36" s="29" t="s">
        <v>33</v>
      </c>
      <c r="B36" s="15" t="s">
        <v>32</v>
      </c>
      <c r="C36" s="18">
        <v>3620</v>
      </c>
      <c r="D36" s="39">
        <v>4833</v>
      </c>
      <c r="E36" s="40">
        <f t="shared" si="4"/>
        <v>-25.098282640182077</v>
      </c>
      <c r="F36" s="46" t="str">
        <f t="shared" si="5"/>
        <v>%</v>
      </c>
    </row>
    <row r="37" spans="1:6" ht="19.5">
      <c r="A37" s="29" t="s">
        <v>34</v>
      </c>
      <c r="B37" s="15" t="s">
        <v>39</v>
      </c>
      <c r="C37" s="18">
        <v>16</v>
      </c>
      <c r="D37" s="39">
        <v>16</v>
      </c>
      <c r="E37" s="40">
        <f t="shared" si="4"/>
        <v>0</v>
      </c>
      <c r="F37" s="46" t="str">
        <f t="shared" si="5"/>
        <v>%</v>
      </c>
    </row>
    <row r="38" spans="1:6" ht="19.5">
      <c r="A38" s="29" t="s">
        <v>35</v>
      </c>
      <c r="B38" s="15" t="s">
        <v>40</v>
      </c>
      <c r="C38" s="18">
        <v>58</v>
      </c>
      <c r="D38" s="39">
        <v>70</v>
      </c>
      <c r="E38" s="40">
        <f t="shared" si="4"/>
        <v>-17.14285714285714</v>
      </c>
      <c r="F38" s="46" t="str">
        <f t="shared" si="5"/>
        <v>%</v>
      </c>
    </row>
    <row r="39" spans="1:6" ht="19.5">
      <c r="A39" s="29" t="s">
        <v>36</v>
      </c>
      <c r="B39" s="15" t="s">
        <v>52</v>
      </c>
      <c r="C39" s="18">
        <v>204</v>
      </c>
      <c r="D39" s="39">
        <v>190</v>
      </c>
      <c r="E39" s="40">
        <f t="shared" si="4"/>
        <v>7.368421052631575</v>
      </c>
      <c r="F39" s="46" t="str">
        <f t="shared" si="5"/>
        <v>%</v>
      </c>
    </row>
    <row r="40" spans="1:6" ht="19.5">
      <c r="A40" s="29" t="s">
        <v>37</v>
      </c>
      <c r="B40" s="15" t="s">
        <v>54</v>
      </c>
      <c r="C40" s="18">
        <v>48</v>
      </c>
      <c r="D40" s="39">
        <v>44</v>
      </c>
      <c r="E40" s="40">
        <f t="shared" si="4"/>
        <v>9.090909090909093</v>
      </c>
      <c r="F40" s="46" t="str">
        <f t="shared" si="5"/>
        <v>%</v>
      </c>
    </row>
    <row r="41" spans="1:6" ht="20.25" thickBot="1">
      <c r="A41" s="44" t="s">
        <v>38</v>
      </c>
      <c r="B41" s="32" t="s">
        <v>53</v>
      </c>
      <c r="C41" s="33">
        <v>1</v>
      </c>
      <c r="D41" s="42">
        <v>1</v>
      </c>
      <c r="E41" s="43">
        <f t="shared" si="4"/>
        <v>0</v>
      </c>
      <c r="F41" s="48" t="str">
        <f t="shared" si="5"/>
        <v>%</v>
      </c>
    </row>
  </sheetData>
  <sheetProtection password="CE28" sheet="1" objects="1" scenarios="1" selectLockedCells="1"/>
  <mergeCells count="19">
    <mergeCell ref="A32:B32"/>
    <mergeCell ref="A28:B28"/>
    <mergeCell ref="A29:B29"/>
    <mergeCell ref="A30:B30"/>
    <mergeCell ref="A31:B31"/>
    <mergeCell ref="A23:B23"/>
    <mergeCell ref="A25:B25"/>
    <mergeCell ref="A26:B26"/>
    <mergeCell ref="A27:B27"/>
    <mergeCell ref="B24:F24"/>
    <mergeCell ref="B1:C1"/>
    <mergeCell ref="A3:F3"/>
    <mergeCell ref="E4:F4"/>
    <mergeCell ref="B17:F17"/>
    <mergeCell ref="A22:B22"/>
    <mergeCell ref="A18:B18"/>
    <mergeCell ref="A19:B19"/>
    <mergeCell ref="A20:B20"/>
    <mergeCell ref="A21:B21"/>
  </mergeCells>
  <printOptions/>
  <pageMargins left="0.49" right="0.54" top="0.61" bottom="0.59" header="0.5" footer="0.5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E21"/>
  <sheetViews>
    <sheetView zoomScaleSheetLayoutView="100" workbookViewId="0" topLeftCell="A1">
      <selection activeCell="C6" sqref="C6"/>
    </sheetView>
  </sheetViews>
  <sheetFormatPr defaultColWidth="9.00390625" defaultRowHeight="12.75"/>
  <cols>
    <col min="1" max="1" width="4.125" style="0" customWidth="1"/>
    <col min="2" max="2" width="27.375" style="0" customWidth="1"/>
    <col min="3" max="3" width="19.00390625" style="0" customWidth="1"/>
    <col min="4" max="4" width="16.875" style="0" customWidth="1"/>
    <col min="5" max="5" width="14.25390625" style="0" customWidth="1"/>
  </cols>
  <sheetData>
    <row r="1" spans="1:5" ht="12.75">
      <c r="A1" s="1"/>
      <c r="B1" s="1"/>
      <c r="C1" s="1"/>
      <c r="D1" s="1"/>
      <c r="E1" s="1"/>
    </row>
    <row r="2" spans="1:5" ht="18.75">
      <c r="A2" s="7"/>
      <c r="B2" s="56" t="s">
        <v>22</v>
      </c>
      <c r="C2" s="67"/>
      <c r="D2" s="8">
        <f ca="1">TODAY()</f>
        <v>39225</v>
      </c>
      <c r="E2" s="9"/>
    </row>
    <row r="3" spans="1:5" ht="18.75">
      <c r="A3" s="7"/>
      <c r="B3" s="7"/>
      <c r="C3" s="7"/>
      <c r="D3" s="7"/>
      <c r="E3" s="7"/>
    </row>
    <row r="4" spans="1:5" ht="18.75">
      <c r="A4" s="68" t="s">
        <v>23</v>
      </c>
      <c r="B4" s="68"/>
      <c r="C4" s="68"/>
      <c r="D4" s="68"/>
      <c r="E4" s="68"/>
    </row>
    <row r="5" spans="1:5" ht="18.75">
      <c r="A5" s="19"/>
      <c r="B5" s="19" t="s">
        <v>0</v>
      </c>
      <c r="C5" s="20">
        <v>2007</v>
      </c>
      <c r="D5" s="19">
        <v>2006</v>
      </c>
      <c r="E5" s="20" t="s">
        <v>19</v>
      </c>
    </row>
    <row r="6" spans="1:5" ht="19.5">
      <c r="A6" s="21" t="s">
        <v>1</v>
      </c>
      <c r="B6" s="10" t="s">
        <v>2</v>
      </c>
      <c r="C6" s="11">
        <v>158</v>
      </c>
      <c r="D6" s="11">
        <v>173</v>
      </c>
      <c r="E6" s="12">
        <f>(C6-D6)/D6</f>
        <v>-0.08670520231213873</v>
      </c>
    </row>
    <row r="7" spans="1:5" ht="19.5">
      <c r="A7" s="21" t="s">
        <v>3</v>
      </c>
      <c r="B7" s="10" t="s">
        <v>4</v>
      </c>
      <c r="C7" s="13">
        <v>12616088</v>
      </c>
      <c r="D7" s="13">
        <v>6313035</v>
      </c>
      <c r="E7" s="12">
        <f>(C7-D7)/D7</f>
        <v>0.9984188270776259</v>
      </c>
    </row>
    <row r="8" spans="1:5" ht="19.5">
      <c r="A8" s="22" t="s">
        <v>5</v>
      </c>
      <c r="B8" s="15" t="s">
        <v>10</v>
      </c>
      <c r="C8" s="17">
        <v>3</v>
      </c>
      <c r="D8" s="17">
        <v>4</v>
      </c>
      <c r="E8" s="12">
        <f>(C8-D8)/D8</f>
        <v>-0.25</v>
      </c>
    </row>
    <row r="9" spans="1:5" ht="19.5">
      <c r="A9" s="22" t="s">
        <v>7</v>
      </c>
      <c r="B9" s="15" t="s">
        <v>42</v>
      </c>
      <c r="C9" s="17">
        <v>88</v>
      </c>
      <c r="D9" s="17">
        <v>99</v>
      </c>
      <c r="E9" s="12">
        <f>(C9-D9)/D9</f>
        <v>-0.1111111111111111</v>
      </c>
    </row>
    <row r="10" spans="1:5" ht="15.75">
      <c r="A10" s="3"/>
      <c r="B10" s="4"/>
      <c r="C10" s="5"/>
      <c r="D10" s="5"/>
      <c r="E10" s="2"/>
    </row>
    <row r="11" spans="1:5" ht="15.75">
      <c r="A11" s="3"/>
      <c r="B11" s="4"/>
      <c r="C11" s="5"/>
      <c r="D11" s="5"/>
      <c r="E11" s="2"/>
    </row>
    <row r="12" spans="1:5" ht="15.75">
      <c r="A12" s="3"/>
      <c r="B12" s="4"/>
      <c r="C12" s="5"/>
      <c r="D12" s="5"/>
      <c r="E12" s="2"/>
    </row>
    <row r="13" spans="1:5" ht="15.75" hidden="1">
      <c r="A13" s="3"/>
      <c r="B13" s="4"/>
      <c r="C13" s="5"/>
      <c r="D13" s="5"/>
      <c r="E13" s="2"/>
    </row>
    <row r="14" spans="1:5" ht="15.75">
      <c r="A14" s="3"/>
      <c r="B14" s="4"/>
      <c r="C14" s="5"/>
      <c r="D14" s="5"/>
      <c r="E14" s="2"/>
    </row>
    <row r="15" spans="1:5" ht="15" hidden="1">
      <c r="A15" s="2"/>
      <c r="B15" s="2"/>
      <c r="C15" s="2"/>
      <c r="D15" s="6"/>
      <c r="E15" s="2"/>
    </row>
    <row r="16" spans="1:5" ht="15" hidden="1">
      <c r="A16" s="2"/>
      <c r="B16" s="2"/>
      <c r="C16" s="2"/>
      <c r="D16" s="6"/>
      <c r="E16" s="2"/>
    </row>
    <row r="17" spans="1:5" ht="12.75">
      <c r="A17" s="2"/>
      <c r="B17" s="2"/>
      <c r="C17" s="2"/>
      <c r="D17" s="2"/>
      <c r="E17" s="2"/>
    </row>
    <row r="18" spans="1:5" ht="12.75">
      <c r="A18" s="2"/>
      <c r="B18" s="2"/>
      <c r="C18" s="2"/>
      <c r="D18" s="2"/>
      <c r="E18" s="2"/>
    </row>
    <row r="19" spans="1:5" ht="12.75">
      <c r="A19" s="1"/>
      <c r="B19" s="1"/>
      <c r="C19" s="1"/>
      <c r="D19" s="1"/>
      <c r="E19" s="1"/>
    </row>
    <row r="20" spans="1:5" ht="12.75">
      <c r="A20" s="1"/>
      <c r="B20" s="1"/>
      <c r="C20" s="1"/>
      <c r="D20" s="1"/>
      <c r="E20" s="1"/>
    </row>
    <row r="21" spans="1:5" ht="12.75">
      <c r="A21" s="1"/>
      <c r="B21" s="1"/>
      <c r="C21" s="1"/>
      <c r="D21" s="1"/>
      <c r="E21" s="1"/>
    </row>
    <row r="22" ht="12.75" hidden="1"/>
  </sheetData>
  <sheetProtection password="E043" sheet="1" objects="1" scenarios="1" selectLockedCells="1"/>
  <mergeCells count="2">
    <mergeCell ref="B2:C2"/>
    <mergeCell ref="A4:E4"/>
  </mergeCells>
  <printOptions/>
  <pageMargins left="0.3937007874015748" right="0.3937007874015748" top="1.1811023622047245" bottom="0.5905511811023623" header="0.5118110236220472" footer="0.5118110236220472"/>
  <pageSetup horizontalDpi="360" verticalDpi="36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workbookViewId="0" topLeftCell="A1">
      <selection activeCell="B3" sqref="B3"/>
    </sheetView>
  </sheetViews>
  <sheetFormatPr defaultColWidth="9.00390625" defaultRowHeight="12.75"/>
  <cols>
    <col min="1" max="1" width="26.25390625" style="0" bestFit="1" customWidth="1"/>
    <col min="2" max="2" width="9.00390625" style="0" customWidth="1"/>
    <col min="3" max="3" width="9.00390625" style="0" bestFit="1" customWidth="1"/>
    <col min="4" max="5" width="10.00390625" style="0" bestFit="1" customWidth="1"/>
    <col min="6" max="6" width="10.125" style="0" bestFit="1" customWidth="1"/>
    <col min="7" max="7" width="10.00390625" style="0" bestFit="1" customWidth="1"/>
  </cols>
  <sheetData>
    <row r="1" spans="1:7" ht="12.75">
      <c r="A1" s="69" t="s">
        <v>47</v>
      </c>
      <c r="B1" s="69"/>
      <c r="C1" s="69"/>
      <c r="D1" s="69"/>
      <c r="E1" s="69"/>
      <c r="F1" s="28">
        <f ca="1">TODAY()</f>
        <v>39225</v>
      </c>
      <c r="G1" s="27"/>
    </row>
    <row r="2" spans="1:7" ht="12.75">
      <c r="A2" s="23"/>
      <c r="B2" s="23">
        <v>2002</v>
      </c>
      <c r="C2" s="23">
        <v>2003</v>
      </c>
      <c r="D2" s="23">
        <v>2004</v>
      </c>
      <c r="E2" s="23">
        <v>2005</v>
      </c>
      <c r="F2" s="23">
        <v>2006</v>
      </c>
      <c r="G2" s="23">
        <v>2007</v>
      </c>
    </row>
    <row r="3" spans="1:7" ht="12.75">
      <c r="A3" s="23" t="s">
        <v>43</v>
      </c>
      <c r="B3" s="25"/>
      <c r="C3" s="25"/>
      <c r="D3" s="25"/>
      <c r="E3" s="25"/>
      <c r="F3" s="25"/>
      <c r="G3" s="25"/>
    </row>
    <row r="4" spans="1:7" ht="12.75">
      <c r="A4" s="24" t="s">
        <v>44</v>
      </c>
      <c r="B4" s="25"/>
      <c r="C4" s="25"/>
      <c r="D4" s="25"/>
      <c r="E4" s="25"/>
      <c r="F4" s="25"/>
      <c r="G4" s="25"/>
    </row>
    <row r="5" spans="1:7" ht="12.75">
      <c r="A5" s="23" t="s">
        <v>45</v>
      </c>
      <c r="B5" s="25"/>
      <c r="C5" s="25"/>
      <c r="D5" s="25"/>
      <c r="E5" s="25"/>
      <c r="F5" s="25"/>
      <c r="G5" s="25"/>
    </row>
    <row r="6" spans="1:7" ht="12.75">
      <c r="A6" s="23" t="s">
        <v>46</v>
      </c>
      <c r="B6" s="25"/>
      <c r="C6" s="25"/>
      <c r="D6" s="25"/>
      <c r="E6" s="25"/>
      <c r="F6" s="25"/>
      <c r="G6" s="25"/>
    </row>
  </sheetData>
  <sheetProtection password="E043" sheet="1" objects="1" scenarios="1" selectLockedCells="1"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ОГПС-1 УГПС УВД Ханты-Мансийского округа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Жигаляк Екатерина Сергеевна</dc:creator>
  <cp:keywords/>
  <dc:description/>
  <cp:lastModifiedBy>Поплавская</cp:lastModifiedBy>
  <cp:lastPrinted>2007-03-21T12:36:51Z</cp:lastPrinted>
  <dcterms:created xsi:type="dcterms:W3CDTF">1997-03-25T06:43:11Z</dcterms:created>
  <dcterms:modified xsi:type="dcterms:W3CDTF">2007-05-23T05:41:40Z</dcterms:modified>
  <cp:category/>
  <cp:version/>
  <cp:contentType/>
  <cp:contentStatus/>
</cp:coreProperties>
</file>