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<sst xmlns="http://schemas.openxmlformats.org/spreadsheetml/2006/main" count="84" uniqueCount="73">
  <si>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</si>
  <si>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</si>
  <si>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</si>
  <si>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</si>
  <si>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</si>
  <si>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</si>
  <si>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</si>
  <si>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</si>
  <si>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</si>
  <si>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</si>
  <si>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</si>
  <si>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</si>
  <si>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</si>
  <si>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</si>
  <si>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</si>
  <si>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</si>
  <si>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</si>
  <si>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</si>
  <si>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</si>
  <si>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</si>
  <si>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</si>
  <si>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</si>
  <si>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</si>
  <si>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</si>
  <si>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</si>
  <si>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</si>
  <si>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</si>
  <si>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</si>
  <si>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Отсек двигат.</t>
  </si>
  <si>
    <t>Комната</t>
  </si>
  <si>
    <t>Баня</t>
  </si>
  <si>
    <t>Поджог</t>
  </si>
  <si>
    <t>Коридор</t>
  </si>
  <si>
    <t>16.</t>
  </si>
  <si>
    <t>17.</t>
  </si>
  <si>
    <t xml:space="preserve">НППБ приборов </t>
  </si>
  <si>
    <t>Курение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</si>
  <si>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</si>
  <si>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</si>
  <si>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</si>
  <si>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</si>
  <si>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</si>
  <si>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</si>
  <si>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</si>
  <si>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</si>
  <si>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</si>
  <si>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</si>
  <si>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</si>
  <si>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</si>
  <si>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</si>
  <si>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</si>
  <si>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</si>
  <si>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</si>
  <si>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</si>
  <si>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</si>
  <si>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</si>
  <si>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</si>
  <si>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</si>
  <si>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</si>
  <si>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</si>
  <si>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</si>
  <si>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</si>
  <si>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Лестничная клетка</t>
  </si>
  <si>
    <t>Спасено материальных ценностей</t>
  </si>
  <si>
    <t>НПУ и Э печей</t>
  </si>
  <si>
    <t>НПУ и Э транспортных средств</t>
  </si>
  <si>
    <t>НПМ электрооборудования</t>
  </si>
  <si>
    <t>Неосторожное обращение с огнём</t>
  </si>
  <si>
    <t>НПТЭ электрооборудования</t>
  </si>
  <si>
    <t>Салон, кузов</t>
  </si>
  <si>
    <t>№ п/п</t>
  </si>
  <si>
    <t>2007 год</t>
  </si>
  <si>
    <t>2006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</si>
</sst>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12" fillId="0" borderId="1" xfId="0" applyFont="1" applyBorder="1" applyAlignment="1" applyProtection="1">
      <alignment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102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114</c:v>
                </c:pt>
              </c:numCache>
            </c:numRef>
          </c:val>
          <c:shape val="box"/>
        </c:ser>
        <c:shape val="box"/>
        <c:axId val="60088394"/>
        <c:axId val="3924635"/>
      </c:bar3D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088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6187859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4151035</c:v>
                </c:pt>
              </c:numCache>
            </c:numRef>
          </c:val>
          <c:shape val="box"/>
        </c:ser>
        <c:shape val="box"/>
        <c:axId val="35321716"/>
        <c:axId val="49459989"/>
      </c:bar3D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2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hape val="box"/>
        <c:axId val="42486718"/>
        <c:axId val="46836143"/>
      </c:bar3D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486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2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64</c:v>
                </c:pt>
              </c:numCache>
            </c:numRef>
          </c:val>
          <c:shape val="box"/>
        </c:ser>
        <c:shape val="box"/>
        <c:axId val="18872104"/>
        <c:axId val="35631209"/>
      </c:bar3D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8721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2245426"/>
        <c:axId val="446787"/>
      </c:lineChart>
      <c:catAx>
        <c:axId val="5224542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6787"/>
        <c:crosses val="autoZero"/>
        <c:auto val="0"/>
        <c:lblOffset val="100"/>
        <c:noMultiLvlLbl val="0"/>
      </c:catAx>
      <c:valAx>
        <c:axId val="4467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24542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7">
      <selection activeCell="C5" sqref="C5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5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5" t="s">
        <v>22</v>
      </c>
      <c r="C1" s="56"/>
      <c r="D1" s="26">
        <f ca="1">TODAY()</f>
        <v>39162</v>
      </c>
      <c r="E1" s="33"/>
      <c r="F1" s="48"/>
    </row>
    <row r="2" spans="1:6" ht="19.5" thickBot="1">
      <c r="A2" s="7"/>
      <c r="B2" s="7"/>
      <c r="C2" s="7"/>
      <c r="D2" s="7"/>
      <c r="E2" s="34"/>
      <c r="F2" s="48"/>
    </row>
    <row r="3" spans="1:6" ht="18.75">
      <c r="A3" s="57" t="s">
        <v>23</v>
      </c>
      <c r="B3" s="58"/>
      <c r="C3" s="58"/>
      <c r="D3" s="58"/>
      <c r="E3" s="58"/>
      <c r="F3" s="59"/>
    </row>
    <row r="4" spans="1:6" ht="19.5">
      <c r="A4" s="30" t="s">
        <v>70</v>
      </c>
      <c r="B4" s="19" t="s">
        <v>0</v>
      </c>
      <c r="C4" s="20" t="s">
        <v>71</v>
      </c>
      <c r="D4" s="19" t="s">
        <v>72</v>
      </c>
      <c r="E4" s="60" t="s">
        <v>57</v>
      </c>
      <c r="F4" s="61"/>
    </row>
    <row r="5" spans="1:6" ht="19.5">
      <c r="A5" s="30" t="s">
        <v>1</v>
      </c>
      <c r="B5" s="10" t="s">
        <v>2</v>
      </c>
      <c r="C5" s="11">
        <v>139</v>
      </c>
      <c r="D5" s="37">
        <v>151</v>
      </c>
      <c r="E5" s="43">
        <f aca="true" t="shared" si="0" ref="E5:E16">IF(C5*100/D5-100&gt;100,C5/D5,C5*100/D5-100)</f>
        <v>-7.94701986754967</v>
      </c>
      <c r="F5" s="49" t="str">
        <f aca="true" t="shared" si="1" ref="F5:F16">IF(C5*100/D5-100&gt;100,"раз","%")</f>
        <v>%</v>
      </c>
    </row>
    <row r="6" spans="1:6" ht="19.5">
      <c r="A6" s="30" t="s">
        <v>3</v>
      </c>
      <c r="B6" s="10" t="s">
        <v>4</v>
      </c>
      <c r="C6" s="13">
        <v>10320006</v>
      </c>
      <c r="D6" s="38">
        <v>5913035</v>
      </c>
      <c r="E6" s="43">
        <f t="shared" si="0"/>
        <v>74.52976348017557</v>
      </c>
      <c r="F6" s="49" t="str">
        <f t="shared" si="1"/>
        <v>%</v>
      </c>
    </row>
    <row r="7" spans="1:6" ht="19.5">
      <c r="A7" s="30" t="s">
        <v>5</v>
      </c>
      <c r="B7" s="10" t="s">
        <v>24</v>
      </c>
      <c r="C7" s="13">
        <v>24323111</v>
      </c>
      <c r="D7" s="38">
        <v>17569450</v>
      </c>
      <c r="E7" s="43">
        <f t="shared" si="0"/>
        <v>38.439797489392106</v>
      </c>
      <c r="F7" s="49" t="str">
        <f t="shared" si="1"/>
        <v>%</v>
      </c>
    </row>
    <row r="8" spans="1:6" ht="19.5">
      <c r="A8" s="30" t="s">
        <v>7</v>
      </c>
      <c r="B8" s="10" t="s">
        <v>6</v>
      </c>
      <c r="C8" s="14">
        <v>0</v>
      </c>
      <c r="D8" s="39">
        <v>0</v>
      </c>
      <c r="E8" s="43" t="e">
        <f t="shared" si="0"/>
        <v>#DIV/0!</v>
      </c>
      <c r="F8" s="49" t="e">
        <f t="shared" si="1"/>
        <v>#DIV/0!</v>
      </c>
    </row>
    <row r="9" spans="1:6" ht="19.5">
      <c r="A9" s="30" t="s">
        <v>9</v>
      </c>
      <c r="B9" s="15" t="s">
        <v>8</v>
      </c>
      <c r="C9" s="16">
        <v>0</v>
      </c>
      <c r="D9" s="40">
        <v>0</v>
      </c>
      <c r="E9" s="43" t="e">
        <f t="shared" si="0"/>
        <v>#DIV/0!</v>
      </c>
      <c r="F9" s="49" t="e">
        <f t="shared" si="1"/>
        <v>#DIV/0!</v>
      </c>
    </row>
    <row r="10" spans="1:6" ht="19.5">
      <c r="A10" s="30" t="s">
        <v>11</v>
      </c>
      <c r="B10" s="15" t="s">
        <v>10</v>
      </c>
      <c r="C10" s="17">
        <v>3</v>
      </c>
      <c r="D10" s="41">
        <v>4</v>
      </c>
      <c r="E10" s="43">
        <f t="shared" si="0"/>
        <v>-25</v>
      </c>
      <c r="F10" s="49" t="str">
        <f t="shared" si="1"/>
        <v>%</v>
      </c>
    </row>
    <row r="11" spans="1:6" ht="19.5">
      <c r="A11" s="30" t="s">
        <v>13</v>
      </c>
      <c r="B11" s="15" t="s">
        <v>12</v>
      </c>
      <c r="C11" s="17">
        <v>0</v>
      </c>
      <c r="D11" s="41">
        <v>0</v>
      </c>
      <c r="E11" s="43" t="e">
        <f t="shared" si="0"/>
        <v>#DIV/0!</v>
      </c>
      <c r="F11" s="49" t="e">
        <f t="shared" si="1"/>
        <v>#DIV/0!</v>
      </c>
    </row>
    <row r="12" spans="1:6" ht="19.5">
      <c r="A12" s="30" t="s">
        <v>14</v>
      </c>
      <c r="B12" s="15" t="s">
        <v>58</v>
      </c>
      <c r="C12" s="17">
        <v>74</v>
      </c>
      <c r="D12" s="41">
        <v>83</v>
      </c>
      <c r="E12" s="43">
        <f t="shared" si="0"/>
        <v>-10.843373493975903</v>
      </c>
      <c r="F12" s="49" t="str">
        <f t="shared" si="1"/>
        <v>%</v>
      </c>
    </row>
    <row r="13" spans="1:6" ht="19.5">
      <c r="A13" s="30" t="s">
        <v>15</v>
      </c>
      <c r="B13" s="15" t="s">
        <v>17</v>
      </c>
      <c r="C13" s="17">
        <v>8</v>
      </c>
      <c r="D13" s="41">
        <v>8</v>
      </c>
      <c r="E13" s="43">
        <f t="shared" si="0"/>
        <v>0</v>
      </c>
      <c r="F13" s="49" t="str">
        <f t="shared" si="1"/>
        <v>%</v>
      </c>
    </row>
    <row r="14" spans="1:6" ht="19.5">
      <c r="A14" s="30" t="s">
        <v>16</v>
      </c>
      <c r="B14" s="15" t="s">
        <v>12</v>
      </c>
      <c r="C14" s="17">
        <v>2</v>
      </c>
      <c r="D14" s="41">
        <v>0</v>
      </c>
      <c r="E14" s="43" t="e">
        <f t="shared" si="0"/>
        <v>#DIV/0!</v>
      </c>
      <c r="F14" s="49" t="e">
        <f t="shared" si="1"/>
        <v>#DIV/0!</v>
      </c>
    </row>
    <row r="15" spans="1:6" ht="19.5">
      <c r="A15" s="30" t="s">
        <v>21</v>
      </c>
      <c r="B15" s="15" t="s">
        <v>18</v>
      </c>
      <c r="C15" s="17">
        <v>97</v>
      </c>
      <c r="D15" s="41">
        <v>30</v>
      </c>
      <c r="E15" s="43">
        <f t="shared" si="0"/>
        <v>3.2333333333333334</v>
      </c>
      <c r="F15" s="49" t="str">
        <f t="shared" si="1"/>
        <v>раз</v>
      </c>
    </row>
    <row r="16" spans="1:6" ht="19.5">
      <c r="A16" s="30" t="s">
        <v>20</v>
      </c>
      <c r="B16" s="15" t="s">
        <v>63</v>
      </c>
      <c r="C16" s="18">
        <v>52947770</v>
      </c>
      <c r="D16" s="42">
        <v>52202000</v>
      </c>
      <c r="E16" s="43">
        <f t="shared" si="0"/>
        <v>1.428623424389869</v>
      </c>
      <c r="F16" s="49" t="str">
        <f t="shared" si="1"/>
        <v>%</v>
      </c>
    </row>
    <row r="17" spans="1:6" ht="19.5">
      <c r="A17" s="30" t="s">
        <v>25</v>
      </c>
      <c r="B17" s="52" t="s">
        <v>55</v>
      </c>
      <c r="C17" s="52"/>
      <c r="D17" s="52"/>
      <c r="E17" s="53"/>
      <c r="F17" s="54"/>
    </row>
    <row r="18" spans="1:6" ht="19.5">
      <c r="A18" s="31"/>
      <c r="B18" s="27" t="s">
        <v>29</v>
      </c>
      <c r="C18" s="18">
        <v>30</v>
      </c>
      <c r="D18" s="42">
        <v>29</v>
      </c>
      <c r="E18" s="44">
        <f aca="true" t="shared" si="2" ref="E18:E23">IF(C18*100/D18-100&gt;100,C18/D18,C18*100/D18-100)</f>
        <v>3.448275862068968</v>
      </c>
      <c r="F18" s="50" t="str">
        <f aca="true" t="shared" si="3" ref="F18:F23">IF(C18*100/D18-100&gt;100,"раз","%")</f>
        <v>%</v>
      </c>
    </row>
    <row r="19" spans="1:6" ht="19.5">
      <c r="A19" s="31"/>
      <c r="B19" s="27" t="s">
        <v>62</v>
      </c>
      <c r="C19" s="18">
        <v>11</v>
      </c>
      <c r="D19" s="42">
        <v>11</v>
      </c>
      <c r="E19" s="44">
        <f t="shared" si="2"/>
        <v>0</v>
      </c>
      <c r="F19" s="50" t="str">
        <f t="shared" si="3"/>
        <v>%</v>
      </c>
    </row>
    <row r="20" spans="1:6" ht="19.5">
      <c r="A20" s="31"/>
      <c r="B20" s="27" t="s">
        <v>32</v>
      </c>
      <c r="C20" s="18">
        <v>8</v>
      </c>
      <c r="D20" s="42">
        <v>7</v>
      </c>
      <c r="E20" s="44">
        <f t="shared" si="2"/>
        <v>14.285714285714292</v>
      </c>
      <c r="F20" s="50" t="str">
        <f t="shared" si="3"/>
        <v>%</v>
      </c>
    </row>
    <row r="21" spans="1:6" ht="19.5">
      <c r="A21" s="31"/>
      <c r="B21" s="27" t="s">
        <v>30</v>
      </c>
      <c r="C21" s="18">
        <v>23</v>
      </c>
      <c r="D21" s="42">
        <v>20</v>
      </c>
      <c r="E21" s="44">
        <f t="shared" si="2"/>
        <v>15</v>
      </c>
      <c r="F21" s="50" t="str">
        <f t="shared" si="3"/>
        <v>%</v>
      </c>
    </row>
    <row r="22" spans="1:6" ht="19.5">
      <c r="A22" s="31"/>
      <c r="B22" s="27" t="s">
        <v>69</v>
      </c>
      <c r="C22" s="18">
        <v>13</v>
      </c>
      <c r="D22" s="42">
        <v>17</v>
      </c>
      <c r="E22" s="44">
        <f t="shared" si="2"/>
        <v>-23.529411764705884</v>
      </c>
      <c r="F22" s="50" t="str">
        <f t="shared" si="3"/>
        <v>%</v>
      </c>
    </row>
    <row r="23" spans="1:6" ht="19.5">
      <c r="A23" s="31"/>
      <c r="B23" s="27" t="s">
        <v>28</v>
      </c>
      <c r="C23" s="18">
        <v>16</v>
      </c>
      <c r="D23" s="42">
        <v>29</v>
      </c>
      <c r="E23" s="44">
        <f t="shared" si="2"/>
        <v>-44.827586206896555</v>
      </c>
      <c r="F23" s="50" t="str">
        <f t="shared" si="3"/>
        <v>%</v>
      </c>
    </row>
    <row r="24" spans="1:6" ht="19.5">
      <c r="A24" s="30" t="s">
        <v>26</v>
      </c>
      <c r="B24" s="52" t="s">
        <v>56</v>
      </c>
      <c r="C24" s="52"/>
      <c r="D24" s="52"/>
      <c r="E24" s="53"/>
      <c r="F24" s="54"/>
    </row>
    <row r="25" spans="1:6" ht="19.5">
      <c r="A25" s="31"/>
      <c r="B25" s="27" t="s">
        <v>31</v>
      </c>
      <c r="C25" s="18">
        <v>8</v>
      </c>
      <c r="D25" s="42">
        <v>16</v>
      </c>
      <c r="E25" s="43">
        <f aca="true" t="shared" si="4" ref="E25:E41">IF(C25*100/D25-100&gt;100,C25/D25,C25*100/D25-100)</f>
        <v>-50</v>
      </c>
      <c r="F25" s="49" t="str">
        <f aca="true" t="shared" si="5" ref="F25:F41">IF(C25*100/D25-100&gt;100,"раз","%")</f>
        <v>%</v>
      </c>
    </row>
    <row r="26" spans="1:6" ht="18.75">
      <c r="A26" s="32"/>
      <c r="B26" s="27" t="s">
        <v>67</v>
      </c>
      <c r="C26" s="18">
        <v>41</v>
      </c>
      <c r="D26" s="42">
        <v>33</v>
      </c>
      <c r="E26" s="43">
        <f t="shared" si="4"/>
        <v>24.24242424242425</v>
      </c>
      <c r="F26" s="49" t="str">
        <f t="shared" si="5"/>
        <v>%</v>
      </c>
    </row>
    <row r="27" spans="1:6" ht="19.5">
      <c r="A27" s="31"/>
      <c r="B27" s="27" t="s">
        <v>68</v>
      </c>
      <c r="C27" s="18">
        <v>11</v>
      </c>
      <c r="D27" s="42">
        <v>19</v>
      </c>
      <c r="E27" s="43">
        <f t="shared" si="4"/>
        <v>-42.10526315789474</v>
      </c>
      <c r="F27" s="49" t="str">
        <f t="shared" si="5"/>
        <v>%</v>
      </c>
    </row>
    <row r="28" spans="1:6" ht="19.5">
      <c r="A28" s="31"/>
      <c r="B28" s="27" t="s">
        <v>64</v>
      </c>
      <c r="C28" s="18">
        <v>21</v>
      </c>
      <c r="D28" s="42">
        <v>23</v>
      </c>
      <c r="E28" s="43">
        <f t="shared" si="4"/>
        <v>-8.695652173913047</v>
      </c>
      <c r="F28" s="49" t="str">
        <f t="shared" si="5"/>
        <v>%</v>
      </c>
    </row>
    <row r="29" spans="1:6" ht="19.5">
      <c r="A29" s="31"/>
      <c r="B29" s="27" t="s">
        <v>65</v>
      </c>
      <c r="C29" s="18">
        <v>20</v>
      </c>
      <c r="D29" s="42">
        <v>33</v>
      </c>
      <c r="E29" s="43">
        <f t="shared" si="4"/>
        <v>-39.39393939393939</v>
      </c>
      <c r="F29" s="49" t="str">
        <f t="shared" si="5"/>
        <v>%</v>
      </c>
    </row>
    <row r="30" spans="1:6" ht="19.5">
      <c r="A30" s="31"/>
      <c r="B30" s="27" t="s">
        <v>66</v>
      </c>
      <c r="C30" s="18">
        <v>3</v>
      </c>
      <c r="D30" s="42">
        <v>10</v>
      </c>
      <c r="E30" s="43">
        <f t="shared" si="4"/>
        <v>-70</v>
      </c>
      <c r="F30" s="49" t="str">
        <f t="shared" si="5"/>
        <v>%</v>
      </c>
    </row>
    <row r="31" spans="1:6" ht="19.5">
      <c r="A31" s="31"/>
      <c r="B31" s="27" t="s">
        <v>35</v>
      </c>
      <c r="C31" s="18">
        <v>6</v>
      </c>
      <c r="D31" s="42">
        <v>6</v>
      </c>
      <c r="E31" s="43">
        <f t="shared" si="4"/>
        <v>0</v>
      </c>
      <c r="F31" s="49" t="str">
        <f t="shared" si="5"/>
        <v>%</v>
      </c>
    </row>
    <row r="32" spans="1:6" ht="19.5">
      <c r="A32" s="31"/>
      <c r="B32" s="27" t="s">
        <v>36</v>
      </c>
      <c r="C32" s="18">
        <v>7</v>
      </c>
      <c r="D32" s="42">
        <v>6</v>
      </c>
      <c r="E32" s="43">
        <f t="shared" si="4"/>
        <v>16.66666666666667</v>
      </c>
      <c r="F32" s="49" t="str">
        <f t="shared" si="5"/>
        <v>%</v>
      </c>
    </row>
    <row r="33" spans="1:6" ht="19.5">
      <c r="A33" s="30" t="s">
        <v>27</v>
      </c>
      <c r="B33" s="15" t="s">
        <v>37</v>
      </c>
      <c r="C33" s="18">
        <v>8</v>
      </c>
      <c r="D33" s="42">
        <v>9</v>
      </c>
      <c r="E33" s="43">
        <f t="shared" si="4"/>
        <v>-11.111111111111114</v>
      </c>
      <c r="F33" s="49" t="str">
        <f t="shared" si="5"/>
        <v>%</v>
      </c>
    </row>
    <row r="34" spans="1:6" ht="19.5">
      <c r="A34" s="30" t="s">
        <v>33</v>
      </c>
      <c r="B34" s="15" t="s">
        <v>48</v>
      </c>
      <c r="C34" s="18">
        <v>91</v>
      </c>
      <c r="D34" s="42">
        <v>86</v>
      </c>
      <c r="E34" s="43">
        <f t="shared" si="4"/>
        <v>5.813953488372093</v>
      </c>
      <c r="F34" s="49" t="str">
        <f t="shared" si="5"/>
        <v>%</v>
      </c>
    </row>
    <row r="35" spans="1:6" ht="19.5">
      <c r="A35" s="30" t="s">
        <v>34</v>
      </c>
      <c r="B35" s="15" t="s">
        <v>38</v>
      </c>
      <c r="C35" s="18">
        <v>629</v>
      </c>
      <c r="D35" s="42">
        <v>1774</v>
      </c>
      <c r="E35" s="43">
        <f t="shared" si="4"/>
        <v>-64.54340473506201</v>
      </c>
      <c r="F35" s="49" t="str">
        <f t="shared" si="5"/>
        <v>%</v>
      </c>
    </row>
    <row r="36" spans="1:6" ht="19.5">
      <c r="A36" s="30" t="s">
        <v>40</v>
      </c>
      <c r="B36" s="15" t="s">
        <v>39</v>
      </c>
      <c r="C36" s="18">
        <v>2341</v>
      </c>
      <c r="D36" s="42">
        <v>2519</v>
      </c>
      <c r="E36" s="43">
        <f t="shared" si="4"/>
        <v>-7.0662961492655825</v>
      </c>
      <c r="F36" s="49" t="str">
        <f t="shared" si="5"/>
        <v>%</v>
      </c>
    </row>
    <row r="37" spans="1:6" ht="19.5">
      <c r="A37" s="30" t="s">
        <v>41</v>
      </c>
      <c r="B37" s="15" t="s">
        <v>46</v>
      </c>
      <c r="C37" s="18">
        <v>9</v>
      </c>
      <c r="D37" s="42">
        <v>14</v>
      </c>
      <c r="E37" s="43">
        <f t="shared" si="4"/>
        <v>-35.71428571428571</v>
      </c>
      <c r="F37" s="49" t="str">
        <f t="shared" si="5"/>
        <v>%</v>
      </c>
    </row>
    <row r="38" spans="1:6" ht="19.5">
      <c r="A38" s="30" t="s">
        <v>42</v>
      </c>
      <c r="B38" s="15" t="s">
        <v>47</v>
      </c>
      <c r="C38" s="18">
        <v>32</v>
      </c>
      <c r="D38" s="42">
        <v>42</v>
      </c>
      <c r="E38" s="43">
        <f t="shared" si="4"/>
        <v>-23.80952380952381</v>
      </c>
      <c r="F38" s="49" t="str">
        <f t="shared" si="5"/>
        <v>%</v>
      </c>
    </row>
    <row r="39" spans="1:6" ht="19.5">
      <c r="A39" s="30" t="s">
        <v>43</v>
      </c>
      <c r="B39" s="15" t="s">
        <v>59</v>
      </c>
      <c r="C39" s="18">
        <v>108</v>
      </c>
      <c r="D39" s="42">
        <v>122</v>
      </c>
      <c r="E39" s="43">
        <f t="shared" si="4"/>
        <v>-11.47540983606558</v>
      </c>
      <c r="F39" s="49" t="str">
        <f t="shared" si="5"/>
        <v>%</v>
      </c>
    </row>
    <row r="40" spans="1:6" ht="19.5">
      <c r="A40" s="30" t="s">
        <v>44</v>
      </c>
      <c r="B40" s="15" t="s">
        <v>61</v>
      </c>
      <c r="C40" s="18">
        <v>25</v>
      </c>
      <c r="D40" s="42">
        <v>18</v>
      </c>
      <c r="E40" s="43">
        <f t="shared" si="4"/>
        <v>38.888888888888886</v>
      </c>
      <c r="F40" s="49" t="str">
        <f t="shared" si="5"/>
        <v>%</v>
      </c>
    </row>
    <row r="41" spans="1:6" ht="20.25" thickBot="1">
      <c r="A41" s="47" t="s">
        <v>45</v>
      </c>
      <c r="B41" s="35" t="s">
        <v>60</v>
      </c>
      <c r="C41" s="36">
        <v>1</v>
      </c>
      <c r="D41" s="45">
        <v>1</v>
      </c>
      <c r="E41" s="46">
        <f t="shared" si="4"/>
        <v>0</v>
      </c>
      <c r="F41" s="51" t="str">
        <f t="shared" si="5"/>
        <v>%</v>
      </c>
    </row>
  </sheetData>
  <sheetProtection password="E043" sheet="1" objects="1" scenarios="1" selectLockedCells="1"/>
  <mergeCells count="5">
    <mergeCell ref="B24:F24"/>
    <mergeCell ref="B1:C1"/>
    <mergeCell ref="A3:F3"/>
    <mergeCell ref="E4:F4"/>
    <mergeCell ref="B17:F17"/>
  </mergeCells>
  <printOptions/>
  <pageMargins left="0.49" right="0.54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8" sqref="D8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5" t="s">
        <v>22</v>
      </c>
      <c r="C2" s="62"/>
      <c r="D2" s="8">
        <f ca="1">TODAY()</f>
        <v>39162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3" t="s">
        <v>23</v>
      </c>
      <c r="B4" s="63"/>
      <c r="C4" s="63"/>
      <c r="D4" s="63"/>
      <c r="E4" s="63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102</v>
      </c>
      <c r="D6" s="11">
        <v>114</v>
      </c>
      <c r="E6" s="12">
        <f>(C6-D6)/D6</f>
        <v>-0.10526315789473684</v>
      </c>
    </row>
    <row r="7" spans="1:5" ht="19.5">
      <c r="A7" s="21" t="s">
        <v>3</v>
      </c>
      <c r="B7" s="10" t="s">
        <v>4</v>
      </c>
      <c r="C7" s="13">
        <v>6187859</v>
      </c>
      <c r="D7" s="13">
        <v>4151035</v>
      </c>
      <c r="E7" s="12">
        <f>(C7-D7)/D7</f>
        <v>0.49067858979748424</v>
      </c>
    </row>
    <row r="8" spans="1:5" ht="19.5">
      <c r="A8" s="22" t="s">
        <v>5</v>
      </c>
      <c r="B8" s="15" t="s">
        <v>10</v>
      </c>
      <c r="C8" s="17">
        <v>2</v>
      </c>
      <c r="D8" s="17">
        <v>3</v>
      </c>
      <c r="E8" s="12">
        <f>(C8-D8)/D8</f>
        <v>-0.3333333333333333</v>
      </c>
    </row>
    <row r="9" spans="1:5" ht="19.5">
      <c r="A9" s="22" t="s">
        <v>7</v>
      </c>
      <c r="B9" s="15" t="s">
        <v>49</v>
      </c>
      <c r="C9" s="17">
        <v>56</v>
      </c>
      <c r="D9" s="17">
        <v>64</v>
      </c>
      <c r="E9" s="12">
        <f>(C9-D9)/D9</f>
        <v>-0.125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4" t="s">
        <v>54</v>
      </c>
      <c r="B1" s="64"/>
      <c r="C1" s="64"/>
      <c r="D1" s="64"/>
      <c r="E1" s="64"/>
      <c r="F1" s="29">
        <f ca="1">TODAY()</f>
        <v>39162</v>
      </c>
      <c r="G1" s="28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50</v>
      </c>
      <c r="B3" s="25"/>
      <c r="C3" s="25"/>
      <c r="D3" s="25"/>
      <c r="E3" s="25"/>
      <c r="F3" s="25"/>
      <c r="G3" s="25"/>
    </row>
    <row r="4" spans="1:7" ht="12.75">
      <c r="A4" s="24" t="s">
        <v>51</v>
      </c>
      <c r="B4" s="25"/>
      <c r="C4" s="25"/>
      <c r="D4" s="25"/>
      <c r="E4" s="25"/>
      <c r="F4" s="25"/>
      <c r="G4" s="25"/>
    </row>
    <row r="5" spans="1:7" ht="12.75">
      <c r="A5" s="23" t="s">
        <v>52</v>
      </c>
      <c r="B5" s="25"/>
      <c r="C5" s="25"/>
      <c r="D5" s="25"/>
      <c r="E5" s="25"/>
      <c r="F5" s="25"/>
      <c r="G5" s="25"/>
    </row>
    <row r="6" spans="1:7" ht="12.75">
      <c r="A6" s="23" t="s">
        <v>53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2007-03-21T06:45:45Z</cp:lastPrinted>
  <dcterms:created xsi:type="dcterms:W3CDTF">1997-03-25T06:43:11Z</dcterms:created>
  <dcterms:modified xsi:type="dcterms:W3CDTF">2007-03-21T07:02:05Z</dcterms:modified>
  <cp:category/>
  <cp:version/>
  <cp:contentType/>
  <cp:contentStatus/>
</cp:coreProperties>
</file>