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Наташа\Desktop\"/>
    </mc:Choice>
  </mc:AlternateContent>
  <bookViews>
    <workbookView xWindow="0" yWindow="0" windowWidth="20490" windowHeight="7620"/>
  </bookViews>
  <sheets>
    <sheet name="Сводка" sheetId="1" r:id="rId1"/>
  </sheets>
  <calcPr calcId="162913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42" i="1" l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3" i="1"/>
  <c r="E13" i="1"/>
  <c r="F12" i="1"/>
  <c r="E12" i="1"/>
  <c r="F10" i="1"/>
  <c r="E10" i="1"/>
  <c r="F9" i="1"/>
  <c r="E9" i="1"/>
  <c r="F8" i="1"/>
  <c r="E8" i="1"/>
  <c r="F7" i="1"/>
  <c r="E7" i="1"/>
  <c r="F6" i="1"/>
  <c r="E6" i="1"/>
  <c r="F5" i="1"/>
  <c r="E5" i="1"/>
  <c r="E43" i="1" l="1"/>
  <c r="F43" i="1"/>
</calcChain>
</file>

<file path=xl/sharedStrings.xml><?xml version="1.0" encoding="utf-8"?>
<sst xmlns="http://schemas.openxmlformats.org/spreadsheetml/2006/main" count="50" uniqueCount="47">
  <si>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</si>
  <si>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</si>
  <si>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</si>
  <si>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</si>
  <si>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</si>
  <si>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</si>
  <si>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</si>
  <si>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</si>
  <si>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</si>
  <si>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</si>
  <si>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</si>
  <si>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</si>
  <si>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</si>
  <si>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</si>
  <si>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</si>
  <si>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</si>
  <si>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</si>
  <si>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</si>
  <si>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</si>
  <si>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</si>
  <si>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</si>
  <si>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</si>
  <si>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</si>
  <si>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</si>
  <si>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</si>
  <si>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</si>
  <si>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</si>
  <si>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</si>
  <si>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</si>
  <si>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</si>
  <si>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</si>
  <si>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</si>
  <si>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</si>
  <si>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</si>
  <si>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</si>
  <si>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</si>
  <si>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</si>
  <si>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</si>
  <si>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</si>
  <si>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</si>
  <si>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</si>
  <si>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</si>
  <si>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</si>
  <si>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</si>
  <si>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2018 год</t>
  </si>
  <si>
    <t xml:space="preserve">- загорания (мусор, трава) </t>
  </si>
  <si>
    <t>По факту 203 отказных материалов плюс 16 переданных, 7 материалов в работе)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</si>
</sst>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20" xfId="0" applyFont="1" applyBorder="1" applyProtection="1"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0" fontId="6" fillId="3" borderId="20" xfId="0" applyFont="1" applyFill="1" applyBorder="1" applyProtection="1">
      <protection hidden="1"/>
    </xf>
    <xf numFmtId="0" fontId="6" fillId="3" borderId="20" xfId="0" applyFont="1" applyFill="1" applyBorder="1" applyAlignment="1" applyProtection="1">
      <alignment wrapText="1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5124E-2"/>
          <c:y val="5.4944465274950366E-2"/>
          <c:w val="0.90136586970098787"/>
          <c:h val="0.74142027233782715"/>
        </c:manualLayout>
      </c:layout>
      <c:barChart>
        <c:barDir val="col"/>
        <c:grouping val="clustered"/>
        <c:varyColors val="0"/>
        <c:ser>
          <c:idx val="0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220</c:v>
                </c:pt>
                <c:pt idx="1">
                  <c:v>110</c:v>
                </c:pt>
                <c:pt idx="2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0-452F-A0FB-0B28B9F460A0}"/>
            </c:ext>
          </c:extLst>
        </c:ser>
        <c:ser>
          <c:idx val="1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237</c:v>
                </c:pt>
                <c:pt idx="1">
                  <c:v>94</c:v>
                </c:pt>
                <c:pt idx="2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D0-452F-A0FB-0B28B9F46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91040"/>
        <c:axId val="91592576"/>
      </c:barChart>
      <c:catAx>
        <c:axId val="9159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1592576"/>
        <c:crosses val="autoZero"/>
        <c:auto val="1"/>
        <c:lblAlgn val="ctr"/>
        <c:lblOffset val="100"/>
        <c:noMultiLvlLbl val="0"/>
      </c:catAx>
      <c:valAx>
        <c:axId val="915925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1591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1245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10364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varyColors val="0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56</c:v>
                </c:pt>
                <c:pt idx="1">
                  <c:v>7</c:v>
                </c:pt>
                <c:pt idx="2">
                  <c:v>4</c:v>
                </c:pt>
                <c:pt idx="3">
                  <c:v>24</c:v>
                </c:pt>
                <c:pt idx="4">
                  <c:v>11</c:v>
                </c:pt>
                <c:pt idx="5">
                  <c:v>32</c:v>
                </c:pt>
                <c:pt idx="6">
                  <c:v>86</c:v>
                </c:pt>
                <c:pt idx="7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7-4DBD-8E35-6AEB5851FF49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5827-4DBD-8E35-6AEB5851FF49}"/>
              </c:ext>
            </c:extLst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35</c:v>
                </c:pt>
                <c:pt idx="1">
                  <c:v>8</c:v>
                </c:pt>
                <c:pt idx="2">
                  <c:v>7</c:v>
                </c:pt>
                <c:pt idx="3">
                  <c:v>39</c:v>
                </c:pt>
                <c:pt idx="4">
                  <c:v>21</c:v>
                </c:pt>
                <c:pt idx="5">
                  <c:v>33</c:v>
                </c:pt>
                <c:pt idx="6">
                  <c:v>94</c:v>
                </c:pt>
                <c:pt idx="7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7-4DBD-8E35-6AEB5851F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88416"/>
        <c:axId val="93790208"/>
      </c:barChart>
      <c:catAx>
        <c:axId val="9378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790208"/>
        <c:crosses val="autoZero"/>
        <c:auto val="1"/>
        <c:lblAlgn val="ctr"/>
        <c:lblOffset val="0"/>
        <c:tickLblSkip val="1"/>
        <c:noMultiLvlLbl val="0"/>
      </c:catAx>
      <c:valAx>
        <c:axId val="937902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78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536"/>
          <c:y val="1.6548501561811462E-2"/>
          <c:w val="0.34435830378152338"/>
          <c:h val="5.9101791292182182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13</c:v>
                </c:pt>
                <c:pt idx="1">
                  <c:v>11</c:v>
                </c:pt>
                <c:pt idx="2">
                  <c:v>16</c:v>
                </c:pt>
                <c:pt idx="3">
                  <c:v>53</c:v>
                </c:pt>
                <c:pt idx="4">
                  <c:v>38</c:v>
                </c:pt>
                <c:pt idx="5">
                  <c:v>3</c:v>
                </c:pt>
                <c:pt idx="6">
                  <c:v>14</c:v>
                </c:pt>
                <c:pt idx="7">
                  <c:v>24</c:v>
                </c:pt>
                <c:pt idx="8">
                  <c:v>48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4-4ECD-B9B2-09E3045BD168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16</c:v>
                </c:pt>
                <c:pt idx="1">
                  <c:v>5</c:v>
                </c:pt>
                <c:pt idx="2">
                  <c:v>16</c:v>
                </c:pt>
                <c:pt idx="3">
                  <c:v>42</c:v>
                </c:pt>
                <c:pt idx="4">
                  <c:v>43</c:v>
                </c:pt>
                <c:pt idx="5">
                  <c:v>3</c:v>
                </c:pt>
                <c:pt idx="6">
                  <c:v>25</c:v>
                </c:pt>
                <c:pt idx="7">
                  <c:v>28</c:v>
                </c:pt>
                <c:pt idx="8" formatCode="General">
                  <c:v>59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04-4ECD-B9B2-09E3045BD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35264"/>
        <c:axId val="93836800"/>
      </c:barChart>
      <c:catAx>
        <c:axId val="9383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836800"/>
        <c:crosses val="autoZero"/>
        <c:auto val="1"/>
        <c:lblAlgn val="ctr"/>
        <c:lblOffset val="100"/>
        <c:tickLblSkip val="1"/>
        <c:noMultiLvlLbl val="0"/>
      </c:catAx>
      <c:valAx>
        <c:axId val="93836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835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0-FC4A-4C95-AA2F-7A689A5044B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1-FC4A-4C95-AA2F-7A689A5044B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2-FC4A-4C95-AA2F-7A689A5044B9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3-FC4A-4C95-AA2F-7A689A5044B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4-FC4A-4C95-AA2F-7A689A5044B9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FC4A-4C95-AA2F-7A689A5044B9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6-FC4A-4C95-AA2F-7A689A5044B9}"/>
              </c:ext>
            </c:extLst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7-FC4A-4C95-AA2F-7A689A5044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56</c:v>
                </c:pt>
                <c:pt idx="1">
                  <c:v>7</c:v>
                </c:pt>
                <c:pt idx="2">
                  <c:v>4</c:v>
                </c:pt>
                <c:pt idx="3">
                  <c:v>24</c:v>
                </c:pt>
                <c:pt idx="4">
                  <c:v>11</c:v>
                </c:pt>
                <c:pt idx="5">
                  <c:v>32</c:v>
                </c:pt>
                <c:pt idx="6">
                  <c:v>86</c:v>
                </c:pt>
                <c:pt idx="7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4A-4C95-AA2F-7A689A504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832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36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F5DE-4D20-ABBD-62DEF5FA749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F5DE-4D20-ABBD-62DEF5FA749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F5DE-4D20-ABBD-62DEF5FA749C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F5DE-4D20-ABBD-62DEF5FA749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4-F5DE-4D20-ABBD-62DEF5FA749C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F5DE-4D20-ABBD-62DEF5FA749C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F5DE-4D20-ABBD-62DEF5FA749C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F5DE-4D20-ABBD-62DEF5FA749C}"/>
              </c:ext>
            </c:extLst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8-F5DE-4D20-ABBD-62DEF5FA749C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F5DE-4D20-ABBD-62DEF5FA749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13</c:v>
                </c:pt>
                <c:pt idx="1">
                  <c:v>11</c:v>
                </c:pt>
                <c:pt idx="2">
                  <c:v>16</c:v>
                </c:pt>
                <c:pt idx="3">
                  <c:v>53</c:v>
                </c:pt>
                <c:pt idx="4">
                  <c:v>38</c:v>
                </c:pt>
                <c:pt idx="5">
                  <c:v>3</c:v>
                </c:pt>
                <c:pt idx="6">
                  <c:v>14</c:v>
                </c:pt>
                <c:pt idx="7">
                  <c:v>24</c:v>
                </c:pt>
                <c:pt idx="8">
                  <c:v>48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5DE-4D20-ABBD-62DEF5FA7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15706653360901E-4"/>
          <c:y val="0.82092281078501561"/>
          <c:w val="0.97016628114363956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81</xdr:row>
      <xdr:rowOff>104775</xdr:rowOff>
    </xdr:from>
    <xdr:to>
      <xdr:col>5</xdr:col>
      <xdr:colOff>533400</xdr:colOff>
      <xdr:row>112</xdr:row>
      <xdr:rowOff>114300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7" workbookViewId="0">
      <selection activeCell="D35" sqref="D35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 x14ac:dyDescent="0.3">
      <c r="A1" s="3"/>
      <c r="B1" s="44" t="s">
        <v>40</v>
      </c>
      <c r="C1" s="45"/>
      <c r="D1" s="24">
        <v>43348</v>
      </c>
      <c r="E1" s="4" t="s">
        <v>36</v>
      </c>
      <c r="F1" s="5"/>
    </row>
    <row r="2" spans="1:7" ht="16.5" customHeight="1" x14ac:dyDescent="0.2">
      <c r="A2" s="59"/>
      <c r="B2" s="59"/>
      <c r="C2" s="53" t="s">
        <v>39</v>
      </c>
      <c r="D2" s="54"/>
      <c r="E2" s="54"/>
      <c r="F2" s="55"/>
    </row>
    <row r="3" spans="1:7" ht="13.5" thickBot="1" x14ac:dyDescent="0.25">
      <c r="A3" s="60"/>
      <c r="B3" s="60"/>
      <c r="C3" s="56"/>
      <c r="D3" s="57"/>
      <c r="E3" s="57"/>
      <c r="F3" s="58"/>
    </row>
    <row r="4" spans="1:7" ht="17.25" x14ac:dyDescent="0.3">
      <c r="A4" s="6" t="s">
        <v>20</v>
      </c>
      <c r="B4" s="7" t="s">
        <v>0</v>
      </c>
      <c r="C4" s="18" t="s">
        <v>44</v>
      </c>
      <c r="D4" s="19" t="s">
        <v>43</v>
      </c>
      <c r="E4" s="46" t="s">
        <v>17</v>
      </c>
      <c r="F4" s="47"/>
    </row>
    <row r="5" spans="1:7" ht="17.25" x14ac:dyDescent="0.3">
      <c r="A5" s="8">
        <v>1</v>
      </c>
      <c r="B5" s="9" t="s">
        <v>1</v>
      </c>
      <c r="C5" s="35">
        <v>220</v>
      </c>
      <c r="D5" s="27">
        <v>237</v>
      </c>
      <c r="E5" s="28">
        <f t="shared" ref="E5:E16" si="0">IF(C5*100/D5-100&gt;100,C5/D5,C5*100/D5-100)</f>
        <v>-7.1729957805907105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110</v>
      </c>
      <c r="D6" s="27">
        <v>94</v>
      </c>
      <c r="E6" s="28">
        <f t="shared" si="0"/>
        <v>17.021276595744681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5114261</v>
      </c>
      <c r="D7" s="29">
        <v>2517351</v>
      </c>
      <c r="E7" s="28">
        <f t="shared" si="0"/>
        <v>2.0316042538366719</v>
      </c>
      <c r="F7" s="34" t="str">
        <f t="shared" si="1"/>
        <v>раз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5</v>
      </c>
      <c r="D10" s="31">
        <v>1</v>
      </c>
      <c r="E10" s="28">
        <f t="shared" si="0"/>
        <v>5</v>
      </c>
      <c r="F10" s="34" t="str">
        <f t="shared" si="1"/>
        <v>раз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0</v>
      </c>
      <c r="E11" s="33">
        <v>100</v>
      </c>
      <c r="F11" s="34" t="s">
        <v>42</v>
      </c>
    </row>
    <row r="12" spans="1:7" ht="17.25" x14ac:dyDescent="0.3">
      <c r="A12" s="8">
        <v>8</v>
      </c>
      <c r="B12" s="10" t="s">
        <v>18</v>
      </c>
      <c r="C12" s="36">
        <v>150</v>
      </c>
      <c r="D12" s="36">
        <v>155</v>
      </c>
      <c r="E12" s="28">
        <f t="shared" si="0"/>
        <v>-3.2258064516128968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17</v>
      </c>
      <c r="D13" s="31">
        <v>11</v>
      </c>
      <c r="E13" s="28">
        <f t="shared" si="0"/>
        <v>54.545454545454533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4</v>
      </c>
      <c r="D14" s="31">
        <v>1</v>
      </c>
      <c r="E14" s="33">
        <v>100</v>
      </c>
      <c r="F14" s="34" t="s">
        <v>42</v>
      </c>
    </row>
    <row r="15" spans="1:7" ht="17.25" x14ac:dyDescent="0.3">
      <c r="A15" s="8">
        <v>11</v>
      </c>
      <c r="B15" s="10" t="s">
        <v>8</v>
      </c>
      <c r="C15" s="31">
        <v>26</v>
      </c>
      <c r="D15" s="31">
        <v>48</v>
      </c>
      <c r="E15" s="28">
        <f t="shared" si="0"/>
        <v>-45.833333333333336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114530000</v>
      </c>
      <c r="D16" s="31">
        <v>4385000</v>
      </c>
      <c r="E16" s="28">
        <f t="shared" si="0"/>
        <v>26.118586088939566</v>
      </c>
      <c r="F16" s="34" t="str">
        <f t="shared" si="1"/>
        <v>раз</v>
      </c>
    </row>
    <row r="17" spans="1:6" ht="17.25" x14ac:dyDescent="0.3">
      <c r="A17" s="11">
        <v>13</v>
      </c>
      <c r="B17" s="12" t="s">
        <v>15</v>
      </c>
      <c r="C17" s="50"/>
      <c r="D17" s="50"/>
      <c r="E17" s="50"/>
      <c r="F17" s="50"/>
    </row>
    <row r="18" spans="1:6" ht="16.5" x14ac:dyDescent="0.25">
      <c r="A18" s="48" t="s">
        <v>26</v>
      </c>
      <c r="B18" s="49"/>
      <c r="C18" s="32">
        <v>56</v>
      </c>
      <c r="D18" s="32">
        <v>35</v>
      </c>
      <c r="E18" s="28">
        <f t="shared" ref="E18:E25" si="2">IF(C18*100/D18-100&gt;100,C18/D18,C18*100/D18-100)</f>
        <v>60</v>
      </c>
      <c r="F18" s="34" t="str">
        <f t="shared" ref="F18:F25" si="3">IF(C18*100/D18-100&gt;100,"раз","%")</f>
        <v>%</v>
      </c>
    </row>
    <row r="19" spans="1:6" ht="16.5" x14ac:dyDescent="0.25">
      <c r="A19" s="48" t="s">
        <v>25</v>
      </c>
      <c r="B19" s="49"/>
      <c r="C19" s="32">
        <v>7</v>
      </c>
      <c r="D19" s="32">
        <v>8</v>
      </c>
      <c r="E19" s="28">
        <f t="shared" si="2"/>
        <v>-12.5</v>
      </c>
      <c r="F19" s="34" t="str">
        <f t="shared" si="3"/>
        <v>%</v>
      </c>
    </row>
    <row r="20" spans="1:6" ht="16.5" x14ac:dyDescent="0.25">
      <c r="A20" s="48" t="s">
        <v>24</v>
      </c>
      <c r="B20" s="49"/>
      <c r="C20" s="32">
        <v>4</v>
      </c>
      <c r="D20" s="32">
        <v>7</v>
      </c>
      <c r="E20" s="28">
        <f t="shared" si="2"/>
        <v>-42.857142857142854</v>
      </c>
      <c r="F20" s="34" t="str">
        <f t="shared" si="3"/>
        <v>%</v>
      </c>
    </row>
    <row r="21" spans="1:6" ht="16.5" x14ac:dyDescent="0.25">
      <c r="A21" s="48" t="s">
        <v>23</v>
      </c>
      <c r="B21" s="49"/>
      <c r="C21" s="32">
        <v>24</v>
      </c>
      <c r="D21" s="32">
        <v>39</v>
      </c>
      <c r="E21" s="28">
        <f t="shared" si="2"/>
        <v>-38.46153846153846</v>
      </c>
      <c r="F21" s="34" t="str">
        <f t="shared" si="3"/>
        <v>%</v>
      </c>
    </row>
    <row r="22" spans="1:6" ht="16.5" x14ac:dyDescent="0.25">
      <c r="A22" s="48" t="s">
        <v>22</v>
      </c>
      <c r="B22" s="49"/>
      <c r="C22" s="32">
        <v>11</v>
      </c>
      <c r="D22" s="32">
        <v>21</v>
      </c>
      <c r="E22" s="28">
        <f t="shared" si="2"/>
        <v>-47.61904761904762</v>
      </c>
      <c r="F22" s="34" t="str">
        <f t="shared" si="3"/>
        <v>%</v>
      </c>
    </row>
    <row r="23" spans="1:6" ht="16.5" x14ac:dyDescent="0.25">
      <c r="A23" s="48" t="s">
        <v>21</v>
      </c>
      <c r="B23" s="49"/>
      <c r="C23" s="32">
        <v>32</v>
      </c>
      <c r="D23" s="32">
        <v>33</v>
      </c>
      <c r="E23" s="28">
        <f t="shared" si="2"/>
        <v>-3.0303030303030312</v>
      </c>
      <c r="F23" s="34" t="str">
        <f t="shared" si="3"/>
        <v>%</v>
      </c>
    </row>
    <row r="24" spans="1:6" ht="16.5" x14ac:dyDescent="0.25">
      <c r="A24" s="51" t="s">
        <v>34</v>
      </c>
      <c r="B24" s="52"/>
      <c r="C24" s="32">
        <v>86</v>
      </c>
      <c r="D24" s="32">
        <v>94</v>
      </c>
      <c r="E24" s="28">
        <f t="shared" si="2"/>
        <v>-8.5106382978723474</v>
      </c>
      <c r="F24" s="34" t="str">
        <f t="shared" si="3"/>
        <v>%</v>
      </c>
    </row>
    <row r="25" spans="1:6" ht="16.5" x14ac:dyDescent="0.25">
      <c r="A25" s="51" t="s">
        <v>45</v>
      </c>
      <c r="B25" s="52"/>
      <c r="C25" s="32">
        <v>110</v>
      </c>
      <c r="D25" s="32">
        <v>94</v>
      </c>
      <c r="E25" s="28">
        <f t="shared" si="2"/>
        <v>17.021276595744681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50"/>
      <c r="D26" s="50"/>
      <c r="E26" s="50"/>
      <c r="F26" s="50"/>
    </row>
    <row r="27" spans="1:6" ht="16.5" x14ac:dyDescent="0.25">
      <c r="A27" s="48" t="s">
        <v>27</v>
      </c>
      <c r="B27" s="49"/>
      <c r="C27" s="32">
        <v>13</v>
      </c>
      <c r="D27" s="32">
        <v>16</v>
      </c>
      <c r="E27" s="28">
        <f t="shared" ref="E27:E42" si="4">IF(C27*100/D27-100&gt;100,C27/D27,C27*100/D27-100)</f>
        <v>-18.75</v>
      </c>
      <c r="F27" s="34" t="str">
        <f t="shared" ref="F27:F42" si="5">IF(C27*100/D27-100&gt;100,"раз","%")</f>
        <v>%</v>
      </c>
    </row>
    <row r="28" spans="1:6" ht="16.5" x14ac:dyDescent="0.25">
      <c r="A28" s="48" t="s">
        <v>28</v>
      </c>
      <c r="B28" s="49"/>
      <c r="C28" s="32">
        <v>11</v>
      </c>
      <c r="D28" s="32">
        <v>5</v>
      </c>
      <c r="E28" s="28">
        <f>IF(C28*100/D28-100&gt;100,C28/D28,C28*100/D28-100)</f>
        <v>2.2000000000000002</v>
      </c>
      <c r="F28" s="34" t="str">
        <f>IF(C28*100/D28-100&gt;100,"раз","%")</f>
        <v>раз</v>
      </c>
    </row>
    <row r="29" spans="1:6" ht="16.5" x14ac:dyDescent="0.25">
      <c r="A29" s="48" t="s">
        <v>29</v>
      </c>
      <c r="B29" s="49"/>
      <c r="C29" s="32">
        <v>16</v>
      </c>
      <c r="D29" s="32">
        <v>16</v>
      </c>
      <c r="E29" s="28">
        <f>IF(C29*100/D29-100&gt;100,C29/D29,C29*100/D29-100)</f>
        <v>0</v>
      </c>
      <c r="F29" s="34" t="str">
        <f>IF(C29*100/D29-100&gt;100,"раз","%")</f>
        <v>%</v>
      </c>
    </row>
    <row r="30" spans="1:6" ht="16.5" x14ac:dyDescent="0.25">
      <c r="A30" s="48" t="s">
        <v>30</v>
      </c>
      <c r="B30" s="49"/>
      <c r="C30" s="32">
        <v>53</v>
      </c>
      <c r="D30" s="32">
        <v>42</v>
      </c>
      <c r="E30" s="28">
        <f t="shared" si="4"/>
        <v>26.19047619047619</v>
      </c>
      <c r="F30" s="34" t="str">
        <f t="shared" si="5"/>
        <v>%</v>
      </c>
    </row>
    <row r="31" spans="1:6" ht="16.5" x14ac:dyDescent="0.25">
      <c r="A31" s="48" t="s">
        <v>31</v>
      </c>
      <c r="B31" s="49"/>
      <c r="C31" s="32">
        <v>38</v>
      </c>
      <c r="D31" s="32">
        <v>43</v>
      </c>
      <c r="E31" s="28">
        <f t="shared" si="4"/>
        <v>-11.627906976744185</v>
      </c>
      <c r="F31" s="34" t="str">
        <f t="shared" si="5"/>
        <v>%</v>
      </c>
    </row>
    <row r="32" spans="1:6" ht="16.5" x14ac:dyDescent="0.25">
      <c r="A32" s="48" t="s">
        <v>37</v>
      </c>
      <c r="B32" s="49"/>
      <c r="C32" s="32">
        <v>3</v>
      </c>
      <c r="D32" s="32">
        <v>3</v>
      </c>
      <c r="E32" s="28">
        <f t="shared" si="4"/>
        <v>0</v>
      </c>
      <c r="F32" s="34" t="str">
        <f t="shared" si="5"/>
        <v>%</v>
      </c>
    </row>
    <row r="33" spans="1:8" ht="16.5" x14ac:dyDescent="0.25">
      <c r="A33" s="48" t="s">
        <v>38</v>
      </c>
      <c r="B33" s="49"/>
      <c r="C33" s="32">
        <v>14</v>
      </c>
      <c r="D33" s="32">
        <v>25</v>
      </c>
      <c r="E33" s="28">
        <f t="shared" si="4"/>
        <v>-44</v>
      </c>
      <c r="F33" s="34" t="str">
        <f t="shared" si="5"/>
        <v>%</v>
      </c>
    </row>
    <row r="34" spans="1:8" ht="16.5" x14ac:dyDescent="0.25">
      <c r="A34" s="48" t="s">
        <v>32</v>
      </c>
      <c r="B34" s="49"/>
      <c r="C34" s="32">
        <v>24</v>
      </c>
      <c r="D34" s="32">
        <v>28</v>
      </c>
      <c r="E34" s="28">
        <f t="shared" si="4"/>
        <v>-14.285714285714292</v>
      </c>
      <c r="F34" s="34" t="str">
        <f>IF(C34*100/D34-100&gt;100,"раз","%")</f>
        <v>%</v>
      </c>
    </row>
    <row r="35" spans="1:8" ht="16.5" x14ac:dyDescent="0.25">
      <c r="A35" s="51" t="s">
        <v>34</v>
      </c>
      <c r="B35" s="52"/>
      <c r="C35" s="32">
        <v>48</v>
      </c>
      <c r="D35" s="5">
        <v>59</v>
      </c>
      <c r="E35" s="28">
        <v>5</v>
      </c>
      <c r="F35" s="34" t="str">
        <f>IF(C35*100/D35-100&gt;100,"раз","%")</f>
        <v>%</v>
      </c>
    </row>
    <row r="36" spans="1:8" ht="16.5" x14ac:dyDescent="0.25">
      <c r="A36" s="51" t="s">
        <v>35</v>
      </c>
      <c r="B36" s="52"/>
      <c r="C36" s="32">
        <v>0</v>
      </c>
      <c r="D36" s="32">
        <v>0</v>
      </c>
      <c r="E36" s="28" t="e">
        <f t="shared" si="4"/>
        <v>#DIV/0!</v>
      </c>
      <c r="F36" s="34" t="e">
        <f t="shared" si="5"/>
        <v>#DIV/0!</v>
      </c>
    </row>
    <row r="37" spans="1:8" ht="17.25" x14ac:dyDescent="0.3">
      <c r="A37" s="14">
        <v>15</v>
      </c>
      <c r="B37" s="15" t="s">
        <v>9</v>
      </c>
      <c r="C37" s="32">
        <v>5</v>
      </c>
      <c r="D37" s="32">
        <v>12</v>
      </c>
      <c r="E37" s="28">
        <f t="shared" si="4"/>
        <v>-58.333333333333336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197</v>
      </c>
      <c r="D38" s="32">
        <v>199</v>
      </c>
      <c r="E38" s="28">
        <f t="shared" si="4"/>
        <v>-1.0050251256281371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560</v>
      </c>
      <c r="D39" s="32">
        <v>1342</v>
      </c>
      <c r="E39" s="28">
        <f t="shared" si="4"/>
        <v>-58.271236959761552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5851</v>
      </c>
      <c r="D40" s="32">
        <v>4913</v>
      </c>
      <c r="E40" s="28">
        <f t="shared" si="4"/>
        <v>19.092204355790756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4</v>
      </c>
      <c r="D41" s="32">
        <v>3</v>
      </c>
      <c r="E41" s="28">
        <f t="shared" si="4"/>
        <v>33.333333333333343</v>
      </c>
      <c r="F41" s="34" t="str">
        <f t="shared" si="5"/>
        <v>%</v>
      </c>
    </row>
    <row r="42" spans="1:8" ht="17.25" x14ac:dyDescent="0.3">
      <c r="A42" s="8">
        <v>20</v>
      </c>
      <c r="B42" s="10" t="s">
        <v>13</v>
      </c>
      <c r="C42" s="32">
        <v>52</v>
      </c>
      <c r="D42" s="32">
        <v>60</v>
      </c>
      <c r="E42" s="28">
        <f t="shared" si="4"/>
        <v>-13.333333333333329</v>
      </c>
      <c r="F42" s="34" t="str">
        <f t="shared" si="5"/>
        <v>%</v>
      </c>
    </row>
    <row r="43" spans="1:8" ht="49.5" x14ac:dyDescent="0.25">
      <c r="A43" s="38">
        <v>21</v>
      </c>
      <c r="B43" s="40" t="s">
        <v>46</v>
      </c>
      <c r="C43" s="41">
        <v>226</v>
      </c>
      <c r="D43" s="41">
        <v>237</v>
      </c>
      <c r="E43" s="39">
        <f t="shared" ref="E43" si="6">IF(C43*100/D43-100&gt;100,C43/D43,C43*100/D43-100)</f>
        <v>-4.6413502109704581</v>
      </c>
      <c r="F43" s="37" t="str">
        <f t="shared" ref="F43" si="7">IF(C43*100/D43-100&gt;100,"раз","%")</f>
        <v>%</v>
      </c>
    </row>
    <row r="44" spans="1:8" ht="16.5" x14ac:dyDescent="0.25">
      <c r="A44" s="42" t="s">
        <v>41</v>
      </c>
      <c r="B44" s="42"/>
      <c r="C44" s="20"/>
      <c r="D44" s="21"/>
      <c r="E44" s="22"/>
      <c r="F44" s="22"/>
      <c r="G44" s="1"/>
      <c r="H44" s="1"/>
    </row>
    <row r="45" spans="1:8" ht="16.5" x14ac:dyDescent="0.25">
      <c r="A45" s="42"/>
      <c r="B45" s="42"/>
      <c r="C45" s="26"/>
      <c r="D45" s="43"/>
      <c r="E45" s="43"/>
      <c r="F45" s="43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RePack by Diakov</cp:lastModifiedBy>
  <cp:lastPrinted>2002-01-03T20:31:56Z</cp:lastPrinted>
  <dcterms:created xsi:type="dcterms:W3CDTF">1997-03-25T06:43:11Z</dcterms:created>
  <dcterms:modified xsi:type="dcterms:W3CDTF">2018-09-05T05:44:58Z</dcterms:modified>
</cp:coreProperties>
</file>