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ulova_nv\Desktop\ЗАДОЛЖЕННОСТЬ УК\Для сайта\на 01.04.2016\"/>
    </mc:Choice>
  </mc:AlternateContent>
  <bookViews>
    <workbookView xWindow="0" yWindow="0" windowWidth="19200" windowHeight="10992"/>
  </bookViews>
  <sheets>
    <sheet name="01.04.2016" sheetId="1" r:id="rId1"/>
  </sheets>
  <definedNames>
    <definedName name="_xlnm.Print_Titles" localSheetId="0">'01.04.2016'!$4:$6</definedName>
    <definedName name="_xlnm.Print_Area" localSheetId="0">'01.04.2016'!$A$1:$X$37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P10" i="1" l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O24" i="1"/>
  <c r="U8" i="1"/>
  <c r="V8" i="1"/>
  <c r="T8" i="1"/>
  <c r="W24" i="1" l="1"/>
  <c r="R19" i="1"/>
  <c r="R20" i="1"/>
  <c r="R21" i="1"/>
  <c r="R22" i="1"/>
  <c r="R23" i="1"/>
  <c r="R24" i="1"/>
  <c r="S24" i="1" l="1"/>
  <c r="K24" i="1" l="1"/>
  <c r="G17" i="1" l="1"/>
  <c r="G12" i="1"/>
  <c r="G13" i="1"/>
  <c r="G14" i="1"/>
  <c r="G15" i="1"/>
  <c r="G16" i="1"/>
  <c r="G19" i="1"/>
  <c r="G20" i="1"/>
  <c r="G22" i="1"/>
  <c r="G23" i="1"/>
  <c r="G24" i="1"/>
  <c r="G10" i="1"/>
  <c r="G7" i="1"/>
  <c r="W10" i="1"/>
  <c r="W11" i="1"/>
  <c r="W12" i="1"/>
  <c r="W14" i="1"/>
  <c r="W15" i="1"/>
  <c r="W19" i="1"/>
  <c r="W20" i="1"/>
  <c r="W23" i="1"/>
  <c r="W7" i="1"/>
  <c r="S19" i="1"/>
  <c r="S20" i="1"/>
  <c r="S21" i="1"/>
  <c r="S22" i="1"/>
  <c r="S23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7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9" i="1"/>
  <c r="K7" i="1"/>
  <c r="D8" i="1"/>
  <c r="I8" i="1" l="1"/>
  <c r="M8" i="1"/>
  <c r="P9" i="1"/>
  <c r="W8" i="1" l="1"/>
  <c r="R7" i="1"/>
  <c r="J8" i="1"/>
  <c r="K8" i="1" s="1"/>
  <c r="H8" i="1" l="1"/>
  <c r="C8" i="1" l="1"/>
  <c r="R11" i="1" l="1"/>
  <c r="R12" i="1"/>
  <c r="L8" i="1"/>
  <c r="S11" i="1" l="1"/>
  <c r="S12" i="1"/>
  <c r="N8" i="1"/>
  <c r="O8" i="1" s="1"/>
  <c r="E8" i="1"/>
  <c r="F8" i="1"/>
  <c r="Q7" i="1"/>
  <c r="S7" i="1" s="1"/>
  <c r="P7" i="1"/>
  <c r="G8" i="1" l="1"/>
  <c r="R8" i="1"/>
  <c r="P8" i="1"/>
  <c r="Q8" i="1"/>
  <c r="R10" i="1"/>
  <c r="R13" i="1"/>
  <c r="R14" i="1"/>
  <c r="R15" i="1"/>
  <c r="R16" i="1"/>
  <c r="R17" i="1"/>
  <c r="R18" i="1"/>
  <c r="S8" i="1" l="1"/>
  <c r="S15" i="1"/>
  <c r="S17" i="1"/>
  <c r="S16" i="1"/>
  <c r="S14" i="1"/>
  <c r="S13" i="1"/>
  <c r="S10" i="1"/>
  <c r="R9" i="1"/>
  <c r="Q9" i="1" l="1"/>
  <c r="S9" i="1" s="1"/>
</calcChain>
</file>

<file path=xl/sharedStrings.xml><?xml version="1.0" encoding="utf-8"?>
<sst xmlns="http://schemas.openxmlformats.org/spreadsheetml/2006/main" count="64" uniqueCount="38">
  <si>
    <t>Наименование управляющей организации</t>
  </si>
  <si>
    <t>№ п/п</t>
  </si>
  <si>
    <t>Средняя задолженность в месяцах</t>
  </si>
  <si>
    <t>ООО "Жилкомхозсервис"</t>
  </si>
  <si>
    <t>НУ УК "Комфорт"</t>
  </si>
  <si>
    <t>СГМУП "ГТС"</t>
  </si>
  <si>
    <t>СГМУП "ГВК"</t>
  </si>
  <si>
    <t>Дебиторская задолженность управляющих компаний, ТСЖ перед ресурсоснабжающими организациями</t>
  </si>
  <si>
    <t>Дебиторская задолженность населения перед управляющими компаниями, ТСЖ</t>
  </si>
  <si>
    <t xml:space="preserve">Белова О.В. </t>
  </si>
  <si>
    <t>52-44-94</t>
  </si>
  <si>
    <t>Итого задолженность УК, ТСЖ перед РСО  руб.</t>
  </si>
  <si>
    <t xml:space="preserve"> </t>
  </si>
  <si>
    <t>ИТОГО ЗАДОЛЖЕННОСТЬ:</t>
  </si>
  <si>
    <t>в том числе по отдельным управляющим организациям, имеющим высокую задолженность</t>
  </si>
  <si>
    <t>Количество многоквартирных домов</t>
  </si>
  <si>
    <t>ООО "ЮТЕРРА"</t>
  </si>
  <si>
    <t>Анализ дебиторской задолженности отдельных управляющих компаний и ТСЖ перед ресурсоснабжающими предприятиями и задолженности населения за жилое помещение и коммунальные услуги по состоянию на 01.04.2016</t>
  </si>
  <si>
    <t>Задолженность на 01.01.16, руб.</t>
  </si>
  <si>
    <t>Задолженность на 01.04.16 руб.</t>
  </si>
  <si>
    <t>Начисления на 01.04.16, руб.</t>
  </si>
  <si>
    <t>ООО УК "ЗАСК"</t>
  </si>
  <si>
    <t>ООО УК "Наш дом"</t>
  </si>
  <si>
    <t>ООО "Престиж"</t>
  </si>
  <si>
    <t>ООО УК "РОМиК"</t>
  </si>
  <si>
    <t>ООО "УК "Сервис-3"</t>
  </si>
  <si>
    <t>ООО "Сибпромстрой № 25"</t>
  </si>
  <si>
    <t>ООО УК "Управдом"</t>
  </si>
  <si>
    <t>ООО "Управдом"</t>
  </si>
  <si>
    <t>ТСЖ "Управдом"</t>
  </si>
  <si>
    <t>ООО "Уют"</t>
  </si>
  <si>
    <t>Сургутский филиал  ОАО "ЭК "Восток"</t>
  </si>
  <si>
    <t>ООО УК "Единая"</t>
  </si>
  <si>
    <t>≥ 1 года</t>
  </si>
  <si>
    <t>информация отсутствует</t>
  </si>
  <si>
    <t>ООО "РЭУ № 6"</t>
  </si>
  <si>
    <t>ООО "РЭУ-6"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</si>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</sst>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4" fontId="1" fillId="2" borderId="1" xfId="0" applyNumberFormat="1" applyFont="1" applyFill="1" applyBorder="1" applyAlignment="1">
      <alignment horizontal="left" vertical="center" wrapText="1" shrinkToFi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view="pageBreakPreview" zoomScale="60" zoomScaleNormal="73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U1" sqref="U1:W1"/>
    </sheetView>
  </sheetViews>
  <sheetFormatPr defaultColWidth="9.109375" defaultRowHeight="13.8" x14ac:dyDescent="0.3"/>
  <cols>
    <col min="1" max="1" width="3.6640625" style="1" customWidth="1"/>
    <col min="2" max="2" width="24.33203125" style="1" customWidth="1"/>
    <col min="3" max="3" width="10.6640625" style="1" hidden="1" customWidth="1"/>
    <col min="4" max="4" width="14.109375" style="1" customWidth="1"/>
    <col min="5" max="5" width="15.44140625" style="1" customWidth="1"/>
    <col min="6" max="6" width="14.6640625" style="1" hidden="1" customWidth="1"/>
    <col min="7" max="7" width="9.44140625" style="23" customWidth="1"/>
    <col min="8" max="8" width="14.88671875" style="1" customWidth="1"/>
    <col min="9" max="9" width="16.33203125" style="1" customWidth="1"/>
    <col min="10" max="10" width="15.109375" style="1" hidden="1" customWidth="1"/>
    <col min="11" max="11" width="9.109375" style="23" customWidth="1"/>
    <col min="12" max="13" width="14.6640625" style="1" customWidth="1"/>
    <col min="14" max="14" width="16.6640625" style="1" hidden="1" customWidth="1"/>
    <col min="15" max="15" width="9.109375" style="23" customWidth="1"/>
    <col min="16" max="16" width="14.6640625" style="1" customWidth="1"/>
    <col min="17" max="17" width="15.44140625" style="1" customWidth="1"/>
    <col min="18" max="18" width="17.5546875" style="1" hidden="1" customWidth="1"/>
    <col min="19" max="19" width="11.44140625" style="1" customWidth="1"/>
    <col min="20" max="20" width="13.88671875" style="1" customWidth="1"/>
    <col min="21" max="21" width="14.5546875" style="1" customWidth="1"/>
    <col min="22" max="22" width="14.88671875" style="1" hidden="1" customWidth="1"/>
    <col min="23" max="23" width="11.6640625" style="23" customWidth="1"/>
    <col min="24" max="16384" width="9.109375" style="1"/>
  </cols>
  <sheetData>
    <row r="1" spans="1:28" ht="15.6" x14ac:dyDescent="0.3">
      <c r="U1" s="53" t="s">
        <v>37</v>
      </c>
      <c r="V1" s="53"/>
      <c r="W1" s="53"/>
    </row>
    <row r="2" spans="1:28" ht="39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4" spans="1:28" ht="34.5" customHeight="1" x14ac:dyDescent="0.3">
      <c r="A4" s="38" t="s">
        <v>1</v>
      </c>
      <c r="B4" s="37" t="s">
        <v>0</v>
      </c>
      <c r="C4" s="41" t="s">
        <v>15</v>
      </c>
      <c r="D4" s="37" t="s">
        <v>7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5" t="s">
        <v>8</v>
      </c>
      <c r="U4" s="35"/>
      <c r="V4" s="35"/>
      <c r="W4" s="35"/>
    </row>
    <row r="5" spans="1:28" ht="64.5" customHeight="1" x14ac:dyDescent="0.3">
      <c r="A5" s="38"/>
      <c r="B5" s="37"/>
      <c r="C5" s="42"/>
      <c r="D5" s="37" t="s">
        <v>31</v>
      </c>
      <c r="E5" s="37"/>
      <c r="F5" s="37"/>
      <c r="G5" s="37"/>
      <c r="H5" s="39" t="s">
        <v>5</v>
      </c>
      <c r="I5" s="39"/>
      <c r="J5" s="39"/>
      <c r="K5" s="39"/>
      <c r="L5" s="40" t="s">
        <v>6</v>
      </c>
      <c r="M5" s="40"/>
      <c r="N5" s="40"/>
      <c r="O5" s="40"/>
      <c r="P5" s="37" t="s">
        <v>11</v>
      </c>
      <c r="Q5" s="37"/>
      <c r="R5" s="37"/>
      <c r="S5" s="37"/>
      <c r="T5" s="47" t="s">
        <v>18</v>
      </c>
      <c r="U5" s="47" t="s">
        <v>19</v>
      </c>
      <c r="V5" s="47" t="s">
        <v>20</v>
      </c>
      <c r="W5" s="36" t="s">
        <v>2</v>
      </c>
    </row>
    <row r="6" spans="1:28" ht="76.8" customHeight="1" x14ac:dyDescent="0.3">
      <c r="A6" s="38"/>
      <c r="B6" s="37"/>
      <c r="C6" s="43"/>
      <c r="D6" s="12" t="s">
        <v>18</v>
      </c>
      <c r="E6" s="12" t="s">
        <v>19</v>
      </c>
      <c r="F6" s="12" t="s">
        <v>20</v>
      </c>
      <c r="G6" s="20" t="s">
        <v>2</v>
      </c>
      <c r="H6" s="12" t="s">
        <v>18</v>
      </c>
      <c r="I6" s="12" t="s">
        <v>19</v>
      </c>
      <c r="J6" s="12" t="s">
        <v>20</v>
      </c>
      <c r="K6" s="20" t="s">
        <v>2</v>
      </c>
      <c r="L6" s="12" t="s">
        <v>18</v>
      </c>
      <c r="M6" s="12" t="s">
        <v>19</v>
      </c>
      <c r="N6" s="12" t="s">
        <v>20</v>
      </c>
      <c r="O6" s="20" t="s">
        <v>2</v>
      </c>
      <c r="P6" s="12" t="s">
        <v>18</v>
      </c>
      <c r="Q6" s="12" t="s">
        <v>19</v>
      </c>
      <c r="R6" s="12" t="s">
        <v>20</v>
      </c>
      <c r="S6" s="20" t="s">
        <v>2</v>
      </c>
      <c r="T6" s="48"/>
      <c r="U6" s="48"/>
      <c r="V6" s="48"/>
      <c r="W6" s="36"/>
      <c r="AB6" s="1" t="s">
        <v>12</v>
      </c>
    </row>
    <row r="7" spans="1:28" s="14" customFormat="1" ht="34.5" customHeight="1" x14ac:dyDescent="0.3">
      <c r="A7" s="52" t="s">
        <v>13</v>
      </c>
      <c r="B7" s="52"/>
      <c r="C7" s="26"/>
      <c r="D7" s="27">
        <v>136786609.49000001</v>
      </c>
      <c r="E7" s="27">
        <v>163571279.31999999</v>
      </c>
      <c r="F7" s="27">
        <v>219575864.87</v>
      </c>
      <c r="G7" s="28">
        <f>E7/(F7/3)</f>
        <v>2.234825937042431</v>
      </c>
      <c r="H7" s="27">
        <v>1195187112.22</v>
      </c>
      <c r="I7" s="27">
        <v>1229681772.3199999</v>
      </c>
      <c r="J7" s="27">
        <v>1082874999.25</v>
      </c>
      <c r="K7" s="28">
        <f>I7/(J7/3)</f>
        <v>3.4067139046658528</v>
      </c>
      <c r="L7" s="27">
        <v>293408427.61000001</v>
      </c>
      <c r="M7" s="27">
        <v>305910541.08999997</v>
      </c>
      <c r="N7" s="27">
        <v>316962771.77999997</v>
      </c>
      <c r="O7" s="28">
        <f>M7/(N7/3)</f>
        <v>2.8953924718546644</v>
      </c>
      <c r="P7" s="29">
        <f t="shared" ref="P7:R9" si="0">D7+H7+L7</f>
        <v>1625382149.3200002</v>
      </c>
      <c r="Q7" s="29">
        <f t="shared" si="0"/>
        <v>1699163592.7299998</v>
      </c>
      <c r="R7" s="29">
        <f>F7+J7+N7</f>
        <v>1619413635.8999999</v>
      </c>
      <c r="S7" s="28">
        <f>Q7/(R7/3)</f>
        <v>3.1477385796847606</v>
      </c>
      <c r="T7" s="30">
        <v>1546964768</v>
      </c>
      <c r="U7" s="30">
        <v>1617091642</v>
      </c>
      <c r="V7" s="30">
        <v>2268177584</v>
      </c>
      <c r="W7" s="28">
        <f>U7/(V7/3)</f>
        <v>2.1388426374643159</v>
      </c>
    </row>
    <row r="8" spans="1:28" s="14" customFormat="1" ht="99.75" customHeight="1" x14ac:dyDescent="0.3">
      <c r="A8" s="31"/>
      <c r="B8" s="32" t="s">
        <v>14</v>
      </c>
      <c r="C8" s="33">
        <f>SUM(C9:C24)</f>
        <v>82</v>
      </c>
      <c r="D8" s="27">
        <f>SUM(D9:D24)</f>
        <v>52327325.090000004</v>
      </c>
      <c r="E8" s="27">
        <f>SUM(E9:E24)</f>
        <v>53863183.609999999</v>
      </c>
      <c r="F8" s="27">
        <f>SUM(F9:F24)</f>
        <v>63904920.350000009</v>
      </c>
      <c r="G8" s="28">
        <f>E8/(F8/3)</f>
        <v>2.5285932592512803</v>
      </c>
      <c r="H8" s="27">
        <f>SUM(H9:H24)</f>
        <v>460485158.30000001</v>
      </c>
      <c r="I8" s="27">
        <f>SUM(I9:I24)</f>
        <v>508535989.21000004</v>
      </c>
      <c r="J8" s="27">
        <f>SUM(J9:J24)</f>
        <v>316890331.24999994</v>
      </c>
      <c r="K8" s="28">
        <f>I8/(J8/3)</f>
        <v>4.8143089806877803</v>
      </c>
      <c r="L8" s="27">
        <f>SUM(L9:L24)</f>
        <v>110992847.16000001</v>
      </c>
      <c r="M8" s="27">
        <f>SUM(M9:M24)</f>
        <v>107518531.59</v>
      </c>
      <c r="N8" s="27">
        <f>SUM(N9:N24)</f>
        <v>95255265.260000005</v>
      </c>
      <c r="O8" s="28">
        <f>M8/(N8/3)</f>
        <v>3.3862232590459111</v>
      </c>
      <c r="P8" s="29">
        <f t="shared" si="0"/>
        <v>623805330.54999995</v>
      </c>
      <c r="Q8" s="29">
        <f t="shared" si="0"/>
        <v>669917704.41000009</v>
      </c>
      <c r="R8" s="29">
        <f t="shared" si="0"/>
        <v>476050516.85999995</v>
      </c>
      <c r="S8" s="28">
        <f>Q8/(R8/3)</f>
        <v>4.221722363597479</v>
      </c>
      <c r="T8" s="30">
        <f>T10+T11+T12+T14+T15+T18+T19+T20+T23+T24</f>
        <v>489084927</v>
      </c>
      <c r="U8" s="30">
        <f t="shared" ref="U8:V8" si="1">U10+U11+U12+U14+U15+U18+U19+U20+U23+U24</f>
        <v>499264932</v>
      </c>
      <c r="V8" s="30">
        <f t="shared" si="1"/>
        <v>629038459</v>
      </c>
      <c r="W8" s="28">
        <f>U8/(V8/3)</f>
        <v>2.3810862031887305</v>
      </c>
    </row>
    <row r="9" spans="1:28" s="4" customFormat="1" ht="34.5" customHeight="1" x14ac:dyDescent="0.3">
      <c r="A9" s="16">
        <v>1</v>
      </c>
      <c r="B9" s="17" t="s">
        <v>32</v>
      </c>
      <c r="C9" s="19">
        <v>3</v>
      </c>
      <c r="D9" s="3">
        <v>365266.75</v>
      </c>
      <c r="E9" s="10">
        <v>365266.75</v>
      </c>
      <c r="F9" s="10">
        <v>0</v>
      </c>
      <c r="G9" s="25" t="s">
        <v>33</v>
      </c>
      <c r="H9" s="10">
        <v>16175315.27</v>
      </c>
      <c r="I9" s="2">
        <v>20023120.859999999</v>
      </c>
      <c r="J9" s="2">
        <v>4203925.34</v>
      </c>
      <c r="K9" s="21">
        <f>I9/(J9/3)</f>
        <v>14.288874735344374</v>
      </c>
      <c r="L9" s="2">
        <v>4268206.07</v>
      </c>
      <c r="M9" s="2">
        <v>4420964.17</v>
      </c>
      <c r="N9" s="2">
        <v>152758.1</v>
      </c>
      <c r="O9" s="25" t="s">
        <v>33</v>
      </c>
      <c r="P9" s="2">
        <f>D9+H9+L9</f>
        <v>20808788.09</v>
      </c>
      <c r="Q9" s="2">
        <f t="shared" si="0"/>
        <v>24809351.780000001</v>
      </c>
      <c r="R9" s="2">
        <f t="shared" si="0"/>
        <v>4356683.4399999995</v>
      </c>
      <c r="S9" s="21">
        <f>Q9/(R9/3)</f>
        <v>17.083650066620404</v>
      </c>
      <c r="T9" s="49" t="s">
        <v>34</v>
      </c>
      <c r="U9" s="50"/>
      <c r="V9" s="50"/>
      <c r="W9" s="51"/>
    </row>
    <row r="10" spans="1:28" s="4" customFormat="1" ht="34.5" customHeight="1" x14ac:dyDescent="0.3">
      <c r="A10" s="16">
        <v>2</v>
      </c>
      <c r="B10" s="17" t="s">
        <v>3</v>
      </c>
      <c r="C10" s="19">
        <v>4</v>
      </c>
      <c r="D10" s="3">
        <v>941031.62</v>
      </c>
      <c r="E10" s="10">
        <v>1452269.74</v>
      </c>
      <c r="F10" s="10">
        <v>1609238.12</v>
      </c>
      <c r="G10" s="21">
        <f>E10/(F10/3)</f>
        <v>2.7073738596249508</v>
      </c>
      <c r="H10" s="10">
        <v>32198318.280000001</v>
      </c>
      <c r="I10" s="2">
        <v>37449323.350000001</v>
      </c>
      <c r="J10" s="2">
        <v>7951005.0700000003</v>
      </c>
      <c r="K10" s="21">
        <f t="shared" ref="K10:K24" si="2">I10/(J10/3)</f>
        <v>14.130033758109526</v>
      </c>
      <c r="L10" s="2">
        <v>840187.69</v>
      </c>
      <c r="M10" s="2">
        <v>1789383.96</v>
      </c>
      <c r="N10" s="2">
        <v>1599196.27</v>
      </c>
      <c r="O10" s="21">
        <f t="shared" ref="O10:O24" si="3">M10/(N10/3)</f>
        <v>3.3567811410665684</v>
      </c>
      <c r="P10" s="2">
        <f t="shared" ref="P10:P24" si="4">D10+H10+L10</f>
        <v>33979537.590000004</v>
      </c>
      <c r="Q10" s="2">
        <f t="shared" ref="Q10:Q24" si="5">E10+I10+M10</f>
        <v>40690977.050000004</v>
      </c>
      <c r="R10" s="2">
        <f t="shared" ref="R10:R18" si="6">F10+J10+N10</f>
        <v>11159439.460000001</v>
      </c>
      <c r="S10" s="21">
        <f t="shared" ref="S10:S24" si="7">Q10/(R10/3)</f>
        <v>10.938984129763808</v>
      </c>
      <c r="T10" s="13">
        <v>20459847</v>
      </c>
      <c r="U10" s="13">
        <v>14570985</v>
      </c>
      <c r="V10" s="13">
        <v>15573909</v>
      </c>
      <c r="W10" s="21">
        <f t="shared" ref="W10:W24" si="8">U10/(V10/3)</f>
        <v>2.8068068845143501</v>
      </c>
    </row>
    <row r="11" spans="1:28" s="4" customFormat="1" ht="34.5" customHeight="1" x14ac:dyDescent="0.3">
      <c r="A11" s="16">
        <v>3</v>
      </c>
      <c r="B11" s="17" t="s">
        <v>21</v>
      </c>
      <c r="C11" s="19">
        <v>2</v>
      </c>
      <c r="D11" s="3">
        <v>5079137.25</v>
      </c>
      <c r="E11" s="10">
        <v>5166171.92</v>
      </c>
      <c r="F11" s="10">
        <v>2576450.5099999998</v>
      </c>
      <c r="G11" s="21">
        <f>E11/(F11/3)</f>
        <v>6.0154525382286508</v>
      </c>
      <c r="H11" s="10">
        <v>40889748.789999999</v>
      </c>
      <c r="I11" s="2">
        <v>42149950.600000001</v>
      </c>
      <c r="J11" s="2">
        <v>16436024.24</v>
      </c>
      <c r="K11" s="21">
        <f t="shared" si="2"/>
        <v>7.693457368617266</v>
      </c>
      <c r="L11" s="2">
        <v>7024828.7300000004</v>
      </c>
      <c r="M11" s="2">
        <v>7711241.0099999998</v>
      </c>
      <c r="N11" s="2">
        <v>4272379.13</v>
      </c>
      <c r="O11" s="21">
        <f t="shared" si="3"/>
        <v>5.4147167950424846</v>
      </c>
      <c r="P11" s="2">
        <f t="shared" si="4"/>
        <v>52993714.769999996</v>
      </c>
      <c r="Q11" s="2">
        <f t="shared" si="5"/>
        <v>55027363.530000001</v>
      </c>
      <c r="R11" s="2">
        <f t="shared" ref="R11:R12" si="9">F11+J11+N11</f>
        <v>23284853.879999999</v>
      </c>
      <c r="S11" s="21">
        <f t="shared" si="7"/>
        <v>7.0896768964392578</v>
      </c>
      <c r="T11" s="15">
        <v>41835320</v>
      </c>
      <c r="U11" s="15">
        <v>41805953</v>
      </c>
      <c r="V11" s="15">
        <v>32178962</v>
      </c>
      <c r="W11" s="21">
        <f t="shared" si="8"/>
        <v>3.8975110197774563</v>
      </c>
    </row>
    <row r="12" spans="1:28" s="4" customFormat="1" ht="34.5" customHeight="1" x14ac:dyDescent="0.3">
      <c r="A12" s="16">
        <v>4</v>
      </c>
      <c r="B12" s="17" t="s">
        <v>4</v>
      </c>
      <c r="C12" s="19">
        <v>12</v>
      </c>
      <c r="D12" s="3">
        <v>776925.03</v>
      </c>
      <c r="E12" s="10">
        <v>677020.51</v>
      </c>
      <c r="F12" s="10">
        <v>1570364.05</v>
      </c>
      <c r="G12" s="21">
        <f t="shared" ref="G12:G24" si="10">E12/(F12/3)</f>
        <v>1.2933698590463785</v>
      </c>
      <c r="H12" s="10">
        <v>84370356.859999999</v>
      </c>
      <c r="I12" s="2">
        <v>86240629.189999998</v>
      </c>
      <c r="J12" s="2">
        <v>12843530.42</v>
      </c>
      <c r="K12" s="21">
        <f t="shared" si="2"/>
        <v>20.144140988455728</v>
      </c>
      <c r="L12" s="2">
        <v>11882024.279999999</v>
      </c>
      <c r="M12" s="2">
        <v>10296313.810000001</v>
      </c>
      <c r="N12" s="2">
        <v>3452101.69</v>
      </c>
      <c r="O12" s="21">
        <f t="shared" si="3"/>
        <v>8.9478654465708996</v>
      </c>
      <c r="P12" s="2">
        <f t="shared" si="4"/>
        <v>97029306.170000002</v>
      </c>
      <c r="Q12" s="2">
        <f t="shared" si="5"/>
        <v>97213963.510000005</v>
      </c>
      <c r="R12" s="2">
        <f t="shared" si="9"/>
        <v>17865996.16</v>
      </c>
      <c r="S12" s="21">
        <f t="shared" si="7"/>
        <v>16.32385274899779</v>
      </c>
      <c r="T12" s="15">
        <v>33047609</v>
      </c>
      <c r="U12" s="15">
        <v>29441661</v>
      </c>
      <c r="V12" s="15">
        <v>22108536</v>
      </c>
      <c r="W12" s="21">
        <f t="shared" si="8"/>
        <v>3.9950624953185501</v>
      </c>
    </row>
    <row r="13" spans="1:28" s="4" customFormat="1" ht="34.5" customHeight="1" x14ac:dyDescent="0.3">
      <c r="A13" s="16">
        <v>5</v>
      </c>
      <c r="B13" s="17" t="s">
        <v>22</v>
      </c>
      <c r="C13" s="19">
        <v>1</v>
      </c>
      <c r="D13" s="3">
        <v>2386.77</v>
      </c>
      <c r="E13" s="10">
        <v>82527.78</v>
      </c>
      <c r="F13" s="10">
        <v>148480.67000000001</v>
      </c>
      <c r="G13" s="21">
        <f t="shared" si="10"/>
        <v>1.6674449273430674</v>
      </c>
      <c r="H13" s="10">
        <v>287356.96999999997</v>
      </c>
      <c r="I13" s="2">
        <v>1016216.66</v>
      </c>
      <c r="J13" s="2">
        <v>908859.69</v>
      </c>
      <c r="K13" s="21">
        <f t="shared" si="2"/>
        <v>3.3543681313448945</v>
      </c>
      <c r="L13" s="2">
        <v>113543.2</v>
      </c>
      <c r="M13" s="2">
        <v>446908.4</v>
      </c>
      <c r="N13" s="2">
        <v>446908.4</v>
      </c>
      <c r="O13" s="21">
        <f t="shared" si="3"/>
        <v>3</v>
      </c>
      <c r="P13" s="2">
        <f t="shared" si="4"/>
        <v>403286.94</v>
      </c>
      <c r="Q13" s="2">
        <f t="shared" si="5"/>
        <v>1545652.8399999999</v>
      </c>
      <c r="R13" s="2">
        <f t="shared" si="6"/>
        <v>1504248.7599999998</v>
      </c>
      <c r="S13" s="21">
        <f t="shared" si="7"/>
        <v>3.0825742678358603</v>
      </c>
      <c r="T13" s="44" t="s">
        <v>34</v>
      </c>
      <c r="U13" s="45"/>
      <c r="V13" s="45"/>
      <c r="W13" s="46"/>
    </row>
    <row r="14" spans="1:28" s="5" customFormat="1" ht="34.5" customHeight="1" x14ac:dyDescent="0.3">
      <c r="A14" s="16">
        <v>6</v>
      </c>
      <c r="B14" s="18" t="s">
        <v>16</v>
      </c>
      <c r="C14" s="19">
        <v>7</v>
      </c>
      <c r="D14" s="3">
        <v>1207754.67</v>
      </c>
      <c r="E14" s="10">
        <v>2086404.49</v>
      </c>
      <c r="F14" s="10">
        <v>1945336.93</v>
      </c>
      <c r="G14" s="21">
        <f t="shared" si="10"/>
        <v>3.2175472400043317</v>
      </c>
      <c r="H14" s="10">
        <v>8826473.6799999997</v>
      </c>
      <c r="I14" s="2">
        <v>12359257.130000001</v>
      </c>
      <c r="J14" s="2">
        <v>8612878.5700000003</v>
      </c>
      <c r="K14" s="21">
        <f t="shared" si="2"/>
        <v>4.3049221103787145</v>
      </c>
      <c r="L14" s="2">
        <v>2097691.2200000002</v>
      </c>
      <c r="M14" s="2">
        <v>2673627.65</v>
      </c>
      <c r="N14" s="2">
        <v>2124856.79</v>
      </c>
      <c r="O14" s="21">
        <f t="shared" si="3"/>
        <v>3.7747875469762833</v>
      </c>
      <c r="P14" s="2">
        <f t="shared" si="4"/>
        <v>12131919.57</v>
      </c>
      <c r="Q14" s="2">
        <f t="shared" si="5"/>
        <v>17119289.27</v>
      </c>
      <c r="R14" s="2">
        <f t="shared" si="6"/>
        <v>12683072.289999999</v>
      </c>
      <c r="S14" s="21">
        <f t="shared" si="7"/>
        <v>4.0493239047839573</v>
      </c>
      <c r="T14" s="15">
        <v>11213365</v>
      </c>
      <c r="U14" s="2">
        <v>13005340</v>
      </c>
      <c r="V14" s="2">
        <v>14640881</v>
      </c>
      <c r="W14" s="21">
        <f t="shared" si="8"/>
        <v>2.6648683231562362</v>
      </c>
    </row>
    <row r="15" spans="1:28" s="4" customFormat="1" ht="34.5" customHeight="1" x14ac:dyDescent="0.3">
      <c r="A15" s="16">
        <v>7</v>
      </c>
      <c r="B15" s="17" t="s">
        <v>23</v>
      </c>
      <c r="C15" s="19">
        <v>26</v>
      </c>
      <c r="D15" s="3">
        <v>21492786.48</v>
      </c>
      <c r="E15" s="10">
        <v>15987023.83</v>
      </c>
      <c r="F15" s="10">
        <v>17003237.350000001</v>
      </c>
      <c r="G15" s="21">
        <f t="shared" si="10"/>
        <v>2.8207023464269874</v>
      </c>
      <c r="H15" s="10">
        <v>27742287</v>
      </c>
      <c r="I15" s="2">
        <v>37144033.960000001</v>
      </c>
      <c r="J15" s="2">
        <v>24236357.170000002</v>
      </c>
      <c r="K15" s="21">
        <f t="shared" si="2"/>
        <v>4.5977248601506728</v>
      </c>
      <c r="L15" s="2">
        <v>21752651.73</v>
      </c>
      <c r="M15" s="2">
        <v>19108824.629999999</v>
      </c>
      <c r="N15" s="2">
        <v>13020992.6</v>
      </c>
      <c r="O15" s="21">
        <f t="shared" si="3"/>
        <v>4.4026193433210308</v>
      </c>
      <c r="P15" s="2">
        <f t="shared" si="4"/>
        <v>70987725.210000008</v>
      </c>
      <c r="Q15" s="2">
        <f t="shared" si="5"/>
        <v>72239882.420000002</v>
      </c>
      <c r="R15" s="2">
        <f t="shared" si="6"/>
        <v>54260587.120000005</v>
      </c>
      <c r="S15" s="21">
        <f t="shared" si="7"/>
        <v>3.9940527510458681</v>
      </c>
      <c r="T15" s="2">
        <v>58148437</v>
      </c>
      <c r="U15" s="2">
        <v>60065976</v>
      </c>
      <c r="V15" s="2">
        <v>78152013</v>
      </c>
      <c r="W15" s="21">
        <f t="shared" si="8"/>
        <v>2.3057362322836137</v>
      </c>
    </row>
    <row r="16" spans="1:28" s="4" customFormat="1" ht="34.5" customHeight="1" x14ac:dyDescent="0.3">
      <c r="A16" s="16">
        <v>8</v>
      </c>
      <c r="B16" s="17" t="s">
        <v>24</v>
      </c>
      <c r="C16" s="19">
        <v>14</v>
      </c>
      <c r="D16" s="3">
        <v>1198050.76</v>
      </c>
      <c r="E16" s="10">
        <v>1899635.34</v>
      </c>
      <c r="F16" s="10">
        <v>1583395.02</v>
      </c>
      <c r="G16" s="21">
        <f t="shared" si="10"/>
        <v>3.599168841645088</v>
      </c>
      <c r="H16" s="10">
        <v>11785477.039999999</v>
      </c>
      <c r="I16" s="2">
        <v>13895426.68</v>
      </c>
      <c r="J16" s="2">
        <v>5077420.79</v>
      </c>
      <c r="K16" s="21">
        <f t="shared" si="2"/>
        <v>8.2101290722449658</v>
      </c>
      <c r="L16" s="2">
        <v>3635869.3</v>
      </c>
      <c r="M16" s="2">
        <v>4179281.57</v>
      </c>
      <c r="N16" s="2">
        <v>1880629.08</v>
      </c>
      <c r="O16" s="21">
        <f t="shared" si="3"/>
        <v>6.6668354984705438</v>
      </c>
      <c r="P16" s="2">
        <f t="shared" si="4"/>
        <v>16619397.099999998</v>
      </c>
      <c r="Q16" s="2">
        <f t="shared" si="5"/>
        <v>19974343.59</v>
      </c>
      <c r="R16" s="2">
        <f t="shared" si="6"/>
        <v>8541444.8900000006</v>
      </c>
      <c r="S16" s="21">
        <f t="shared" si="7"/>
        <v>7.0155613648172812</v>
      </c>
      <c r="T16" s="44" t="s">
        <v>34</v>
      </c>
      <c r="U16" s="45"/>
      <c r="V16" s="45"/>
      <c r="W16" s="46"/>
    </row>
    <row r="17" spans="1:23" s="4" customFormat="1" ht="34.5" customHeight="1" x14ac:dyDescent="0.3">
      <c r="A17" s="16">
        <v>9</v>
      </c>
      <c r="B17" s="17" t="s">
        <v>35</v>
      </c>
      <c r="C17" s="19">
        <v>8</v>
      </c>
      <c r="D17" s="3">
        <v>0</v>
      </c>
      <c r="E17" s="10">
        <v>1204597.68</v>
      </c>
      <c r="F17" s="10">
        <v>2874794.94</v>
      </c>
      <c r="G17" s="21">
        <f t="shared" si="10"/>
        <v>1.2570611523338773</v>
      </c>
      <c r="H17" s="10">
        <v>0</v>
      </c>
      <c r="I17" s="2">
        <v>9406900.6300000008</v>
      </c>
      <c r="J17" s="2">
        <v>21798469.210000001</v>
      </c>
      <c r="K17" s="21">
        <f t="shared" si="2"/>
        <v>1.2946185173890017</v>
      </c>
      <c r="L17" s="2">
        <v>0</v>
      </c>
      <c r="M17" s="2">
        <v>2710576.43</v>
      </c>
      <c r="N17" s="2">
        <v>5382511.3300000001</v>
      </c>
      <c r="O17" s="21">
        <f t="shared" si="3"/>
        <v>1.5107686340903625</v>
      </c>
      <c r="P17" s="2">
        <f t="shared" si="4"/>
        <v>0</v>
      </c>
      <c r="Q17" s="2">
        <f t="shared" si="5"/>
        <v>13322074.74</v>
      </c>
      <c r="R17" s="2">
        <f t="shared" si="6"/>
        <v>30055775.480000004</v>
      </c>
      <c r="S17" s="21">
        <f t="shared" si="7"/>
        <v>1.3297352532658724</v>
      </c>
      <c r="T17" s="13">
        <v>29814680.379999999</v>
      </c>
      <c r="U17" s="13">
        <v>32114858.789999999</v>
      </c>
      <c r="V17" s="13"/>
      <c r="W17" s="13"/>
    </row>
    <row r="18" spans="1:23" s="4" customFormat="1" ht="34.5" customHeight="1" x14ac:dyDescent="0.3">
      <c r="A18" s="16">
        <v>10</v>
      </c>
      <c r="B18" s="17" t="s">
        <v>36</v>
      </c>
      <c r="C18" s="19">
        <v>5</v>
      </c>
      <c r="D18" s="2">
        <v>2342714.66</v>
      </c>
      <c r="E18" s="2">
        <v>835892.28</v>
      </c>
      <c r="F18" s="2">
        <v>0</v>
      </c>
      <c r="G18" s="25" t="s">
        <v>33</v>
      </c>
      <c r="H18" s="2">
        <v>16144971.439999999</v>
      </c>
      <c r="I18" s="2">
        <v>9201170.8699999992</v>
      </c>
      <c r="J18" s="2">
        <v>0</v>
      </c>
      <c r="K18" s="25" t="s">
        <v>33</v>
      </c>
      <c r="L18" s="2">
        <v>6060529.3399999999</v>
      </c>
      <c r="M18" s="2">
        <v>3621437.29</v>
      </c>
      <c r="N18" s="2">
        <v>0</v>
      </c>
      <c r="O18" s="25" t="s">
        <v>33</v>
      </c>
      <c r="P18" s="2">
        <f t="shared" si="4"/>
        <v>24548215.440000001</v>
      </c>
      <c r="Q18" s="2">
        <f t="shared" si="5"/>
        <v>13658500.439999998</v>
      </c>
      <c r="R18" s="2">
        <f t="shared" si="6"/>
        <v>0</v>
      </c>
      <c r="S18" s="25" t="s">
        <v>33</v>
      </c>
      <c r="T18" s="13">
        <v>13929003</v>
      </c>
      <c r="U18" s="13">
        <v>12414992</v>
      </c>
      <c r="V18" s="15">
        <v>0</v>
      </c>
      <c r="W18" s="25" t="s">
        <v>33</v>
      </c>
    </row>
    <row r="19" spans="1:23" s="4" customFormat="1" ht="34.5" customHeight="1" x14ac:dyDescent="0.3">
      <c r="A19" s="24">
        <v>11</v>
      </c>
      <c r="B19" s="17" t="s">
        <v>25</v>
      </c>
      <c r="C19" s="19"/>
      <c r="D19" s="2">
        <v>5751559.5999999996</v>
      </c>
      <c r="E19" s="2">
        <v>4427829.6900000004</v>
      </c>
      <c r="F19" s="2">
        <v>11536270.09</v>
      </c>
      <c r="G19" s="21">
        <f t="shared" si="10"/>
        <v>1.1514544099929271</v>
      </c>
      <c r="H19" s="2">
        <v>131546383.55</v>
      </c>
      <c r="I19" s="2">
        <v>135459231.03999999</v>
      </c>
      <c r="J19" s="2">
        <v>110925264.56999999</v>
      </c>
      <c r="K19" s="21">
        <f t="shared" si="2"/>
        <v>3.6635269223410605</v>
      </c>
      <c r="L19" s="2">
        <v>22426482.199999999</v>
      </c>
      <c r="M19" s="2">
        <v>22115735.550000001</v>
      </c>
      <c r="N19" s="2">
        <v>31252534.129999999</v>
      </c>
      <c r="O19" s="21">
        <f t="shared" si="3"/>
        <v>2.1229384591348017</v>
      </c>
      <c r="P19" s="2">
        <f t="shared" si="4"/>
        <v>159724425.34999999</v>
      </c>
      <c r="Q19" s="2">
        <f t="shared" si="5"/>
        <v>162002796.28</v>
      </c>
      <c r="R19" s="2">
        <f t="shared" ref="R19:R24" si="11">F19+J19+N19</f>
        <v>153714068.78999999</v>
      </c>
      <c r="S19" s="21">
        <f t="shared" si="7"/>
        <v>3.1617690733563988</v>
      </c>
      <c r="T19" s="13">
        <v>148049877</v>
      </c>
      <c r="U19" s="13">
        <v>156064944</v>
      </c>
      <c r="V19" s="13">
        <v>257397096</v>
      </c>
      <c r="W19" s="21">
        <f t="shared" si="8"/>
        <v>1.8189592628504248</v>
      </c>
    </row>
    <row r="20" spans="1:23" s="4" customFormat="1" ht="34.5" customHeight="1" x14ac:dyDescent="0.3">
      <c r="A20" s="24">
        <v>12</v>
      </c>
      <c r="B20" s="17" t="s">
        <v>26</v>
      </c>
      <c r="C20" s="19"/>
      <c r="D20" s="2">
        <v>7411232.5700000003</v>
      </c>
      <c r="E20" s="2">
        <v>13863928.630000001</v>
      </c>
      <c r="F20" s="2">
        <v>11907915.49</v>
      </c>
      <c r="G20" s="21">
        <f t="shared" si="10"/>
        <v>3.4927847720222611</v>
      </c>
      <c r="H20" s="2">
        <v>18756257.239999998</v>
      </c>
      <c r="I20" s="2">
        <v>27929366.440000001</v>
      </c>
      <c r="J20" s="2">
        <v>21826748.789999999</v>
      </c>
      <c r="K20" s="21">
        <f t="shared" si="2"/>
        <v>3.8387805772698411</v>
      </c>
      <c r="L20" s="2">
        <v>15645466.25</v>
      </c>
      <c r="M20" s="2">
        <v>15768915.51</v>
      </c>
      <c r="N20" s="2">
        <v>11908862.98</v>
      </c>
      <c r="O20" s="21">
        <f t="shared" si="3"/>
        <v>3.9723982557737005</v>
      </c>
      <c r="P20" s="2">
        <f t="shared" si="4"/>
        <v>41812956.060000002</v>
      </c>
      <c r="Q20" s="2">
        <f t="shared" si="5"/>
        <v>57562210.579999998</v>
      </c>
      <c r="R20" s="2">
        <f t="shared" si="11"/>
        <v>45643527.260000005</v>
      </c>
      <c r="S20" s="21">
        <f t="shared" si="7"/>
        <v>3.7833761347216264</v>
      </c>
      <c r="T20" s="13">
        <v>47926162</v>
      </c>
      <c r="U20" s="13">
        <v>54799792</v>
      </c>
      <c r="V20" s="13">
        <v>61053796</v>
      </c>
      <c r="W20" s="21">
        <f t="shared" si="8"/>
        <v>2.6926970437677618</v>
      </c>
    </row>
    <row r="21" spans="1:23" s="4" customFormat="1" ht="34.5" customHeight="1" x14ac:dyDescent="0.3">
      <c r="A21" s="24">
        <v>13</v>
      </c>
      <c r="B21" s="17" t="s">
        <v>27</v>
      </c>
      <c r="C21" s="19"/>
      <c r="D21" s="2"/>
      <c r="E21" s="2"/>
      <c r="F21" s="2"/>
      <c r="G21" s="21"/>
      <c r="H21" s="2">
        <v>3619225.5</v>
      </c>
      <c r="I21" s="2">
        <v>3867016.45</v>
      </c>
      <c r="J21" s="2">
        <v>1692757.39</v>
      </c>
      <c r="K21" s="21">
        <f t="shared" si="2"/>
        <v>6.8533443826820344</v>
      </c>
      <c r="L21" s="2">
        <v>3528935.75</v>
      </c>
      <c r="M21" s="2">
        <v>3481714.62</v>
      </c>
      <c r="N21" s="2">
        <v>1113478.1100000001</v>
      </c>
      <c r="O21" s="21">
        <f t="shared" si="3"/>
        <v>9.3806458934338632</v>
      </c>
      <c r="P21" s="2">
        <f t="shared" si="4"/>
        <v>7148161.25</v>
      </c>
      <c r="Q21" s="2">
        <f t="shared" si="5"/>
        <v>7348731.0700000003</v>
      </c>
      <c r="R21" s="2">
        <f t="shared" si="11"/>
        <v>2806235.5</v>
      </c>
      <c r="S21" s="21">
        <f t="shared" si="7"/>
        <v>7.8561450776315818</v>
      </c>
      <c r="T21" s="44" t="s">
        <v>34</v>
      </c>
      <c r="U21" s="45"/>
      <c r="V21" s="45"/>
      <c r="W21" s="46"/>
    </row>
    <row r="22" spans="1:23" s="4" customFormat="1" ht="34.5" customHeight="1" x14ac:dyDescent="0.3">
      <c r="A22" s="24">
        <v>14</v>
      </c>
      <c r="B22" s="17" t="s">
        <v>28</v>
      </c>
      <c r="C22" s="19"/>
      <c r="D22" s="2">
        <v>195477.28</v>
      </c>
      <c r="E22" s="2">
        <v>229513.2</v>
      </c>
      <c r="F22" s="2">
        <v>301133.96999999997</v>
      </c>
      <c r="G22" s="21">
        <f t="shared" si="10"/>
        <v>2.2864892990983385</v>
      </c>
      <c r="H22" s="2">
        <v>4295863.93</v>
      </c>
      <c r="I22" s="2">
        <v>5017273.0999999996</v>
      </c>
      <c r="J22" s="2">
        <v>2167030.39</v>
      </c>
      <c r="K22" s="21">
        <f t="shared" si="2"/>
        <v>6.945827510983821</v>
      </c>
      <c r="L22" s="2">
        <v>952518.98</v>
      </c>
      <c r="M22" s="2">
        <v>795795.33</v>
      </c>
      <c r="N22" s="2">
        <v>677164.75</v>
      </c>
      <c r="O22" s="21">
        <f t="shared" si="3"/>
        <v>3.5255615269400833</v>
      </c>
      <c r="P22" s="2">
        <f t="shared" si="4"/>
        <v>5443860.1899999995</v>
      </c>
      <c r="Q22" s="2">
        <f t="shared" si="5"/>
        <v>6042581.6299999999</v>
      </c>
      <c r="R22" s="2">
        <f t="shared" si="11"/>
        <v>3145329.1100000003</v>
      </c>
      <c r="S22" s="21">
        <f t="shared" si="7"/>
        <v>5.763385724045901</v>
      </c>
      <c r="T22" s="44" t="s">
        <v>34</v>
      </c>
      <c r="U22" s="45"/>
      <c r="V22" s="45"/>
      <c r="W22" s="46"/>
    </row>
    <row r="23" spans="1:23" s="4" customFormat="1" ht="34.5" customHeight="1" x14ac:dyDescent="0.3">
      <c r="A23" s="24">
        <v>15</v>
      </c>
      <c r="B23" s="17" t="s">
        <v>29</v>
      </c>
      <c r="C23" s="19"/>
      <c r="D23" s="2">
        <v>132160.88</v>
      </c>
      <c r="E23" s="2">
        <v>277193.61</v>
      </c>
      <c r="F23" s="2">
        <v>976170.75</v>
      </c>
      <c r="G23" s="21">
        <f t="shared" si="10"/>
        <v>0.85188050348773503</v>
      </c>
      <c r="H23" s="2">
        <v>1634343.94</v>
      </c>
      <c r="I23" s="2">
        <v>1166142.42</v>
      </c>
      <c r="J23" s="2">
        <v>3994169.39</v>
      </c>
      <c r="K23" s="21">
        <f t="shared" si="2"/>
        <v>0.87588354884468234</v>
      </c>
      <c r="L23" s="2">
        <v>0</v>
      </c>
      <c r="M23" s="2">
        <v>0</v>
      </c>
      <c r="N23" s="2">
        <v>1228783.73</v>
      </c>
      <c r="O23" s="21">
        <f t="shared" si="3"/>
        <v>0</v>
      </c>
      <c r="P23" s="2">
        <f t="shared" si="4"/>
        <v>1766504.8199999998</v>
      </c>
      <c r="Q23" s="2">
        <f t="shared" si="5"/>
        <v>1443336.0299999998</v>
      </c>
      <c r="R23" s="2">
        <f t="shared" si="11"/>
        <v>6199123.870000001</v>
      </c>
      <c r="S23" s="21">
        <f t="shared" si="7"/>
        <v>0.69848710572708694</v>
      </c>
      <c r="T23" s="13">
        <v>5198429</v>
      </c>
      <c r="U23" s="13">
        <v>5499281</v>
      </c>
      <c r="V23" s="13">
        <v>8917218</v>
      </c>
      <c r="W23" s="21">
        <f t="shared" si="8"/>
        <v>1.8501109875299673</v>
      </c>
    </row>
    <row r="24" spans="1:23" s="4" customFormat="1" ht="34.5" customHeight="1" x14ac:dyDescent="0.3">
      <c r="A24" s="24">
        <v>16</v>
      </c>
      <c r="B24" s="17" t="s">
        <v>30</v>
      </c>
      <c r="C24" s="19"/>
      <c r="D24" s="2">
        <v>5430840.7699999996</v>
      </c>
      <c r="E24" s="2">
        <v>5307908.16</v>
      </c>
      <c r="F24" s="2">
        <v>9872132.4600000009</v>
      </c>
      <c r="G24" s="21">
        <f t="shared" si="10"/>
        <v>1.6129974495905415</v>
      </c>
      <c r="H24" s="2">
        <v>62212778.810000002</v>
      </c>
      <c r="I24" s="2">
        <v>66210929.829999998</v>
      </c>
      <c r="J24" s="2">
        <v>74215890.219999999</v>
      </c>
      <c r="K24" s="21">
        <f t="shared" si="2"/>
        <v>2.6764186065974269</v>
      </c>
      <c r="L24" s="2">
        <v>10763912.42</v>
      </c>
      <c r="M24" s="2">
        <v>8397811.6600000001</v>
      </c>
      <c r="N24" s="2">
        <v>16742108.17</v>
      </c>
      <c r="O24" s="21">
        <f t="shared" si="3"/>
        <v>1.5047946605161613</v>
      </c>
      <c r="P24" s="2">
        <f t="shared" si="4"/>
        <v>78407532</v>
      </c>
      <c r="Q24" s="2">
        <f t="shared" si="5"/>
        <v>79916649.649999991</v>
      </c>
      <c r="R24" s="2">
        <f t="shared" si="11"/>
        <v>100830130.85000001</v>
      </c>
      <c r="S24" s="21">
        <f t="shared" si="7"/>
        <v>2.3777609622134093</v>
      </c>
      <c r="T24" s="13">
        <v>109276878</v>
      </c>
      <c r="U24" s="13">
        <v>111596008</v>
      </c>
      <c r="V24" s="13">
        <v>139016048</v>
      </c>
      <c r="W24" s="21">
        <f t="shared" si="8"/>
        <v>2.4082688928115696</v>
      </c>
    </row>
    <row r="25" spans="1:23" s="4" customFormat="1" ht="28.5" hidden="1" customHeight="1" x14ac:dyDescent="0.3">
      <c r="A25" s="6"/>
      <c r="B25" s="7"/>
      <c r="C25" s="7"/>
      <c r="D25" s="8"/>
      <c r="E25" s="6"/>
      <c r="F25" s="6"/>
      <c r="G25" s="22"/>
      <c r="H25" s="8"/>
      <c r="I25" s="8"/>
      <c r="J25" s="8"/>
      <c r="K25" s="22"/>
      <c r="L25" s="8"/>
      <c r="M25" s="8"/>
      <c r="N25" s="8"/>
      <c r="O25" s="22"/>
      <c r="P25" s="8"/>
      <c r="Q25" s="9"/>
      <c r="R25" s="9"/>
      <c r="S25" s="8"/>
      <c r="T25" s="11"/>
      <c r="U25" s="8"/>
      <c r="V25" s="8"/>
      <c r="W25" s="22"/>
    </row>
    <row r="30" spans="1:23" x14ac:dyDescent="0.3">
      <c r="A30" s="1" t="s">
        <v>9</v>
      </c>
    </row>
    <row r="31" spans="1:23" x14ac:dyDescent="0.3">
      <c r="A31" s="1" t="s">
        <v>10</v>
      </c>
    </row>
  </sheetData>
  <mergeCells count="21">
    <mergeCell ref="A7:B7"/>
    <mergeCell ref="U1:W1"/>
    <mergeCell ref="T21:W21"/>
    <mergeCell ref="T22:W22"/>
    <mergeCell ref="V5:V6"/>
    <mergeCell ref="T9:W9"/>
    <mergeCell ref="T13:W13"/>
    <mergeCell ref="T16:W16"/>
    <mergeCell ref="T5:T6"/>
    <mergeCell ref="U5:U6"/>
    <mergeCell ref="A2:W2"/>
    <mergeCell ref="T4:W4"/>
    <mergeCell ref="W5:W6"/>
    <mergeCell ref="B4:B6"/>
    <mergeCell ref="A4:A6"/>
    <mergeCell ref="D5:G5"/>
    <mergeCell ref="H5:K5"/>
    <mergeCell ref="L5:O5"/>
    <mergeCell ref="D4:S4"/>
    <mergeCell ref="P5:S5"/>
    <mergeCell ref="C4:C6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01.04.2016</vt:lpstr>
      <vt:lpstr>'01.04.2016'!Заголовки_для_печати</vt:lpstr>
      <vt:lpstr>'01.04.2016'!Область_печати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Акулова Наталья Викторовна</cp:lastModifiedBy>
  <cp:lastPrinted>2016-05-10T11:55:40Z</cp:lastPrinted>
  <dcterms:created xsi:type="dcterms:W3CDTF">2014-07-24T08:54:49Z</dcterms:created>
  <dcterms:modified xsi:type="dcterms:W3CDTF">2016-05-10T11:56:22Z</dcterms:modified>
</cp:coreProperties>
</file>