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9\исполнение 2019 год\Открытость бюджетных данных\Разместить на портале за 2019 год\"/>
    </mc:Choice>
  </mc:AlternateContent>
  <bookViews>
    <workbookView xWindow="0" yWindow="0" windowWidth="28800" windowHeight="12300"/>
  </bookViews>
  <sheets>
    <sheet name="ДЧБ" sheetId="1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Z_43668A2E_6F31_4968_B044_6E75308E9A8A_.wvu.PrintArea" localSheetId="0" hidden="1">ДЧБ!$A$1:$H$20</definedName>
    <definedName name="Z_43668A2E_6F31_4968_B044_6E75308E9A8A_.wvu.PrintTitles" localSheetId="0" hidden="1">ДЧБ!$3:$4</definedName>
    <definedName name="Z_46D06541_0158_45EC_A3C5_1780FA566C1A_.wvu.PrintArea" localSheetId="0" hidden="1">ДЧБ!$A$1:$H$20</definedName>
    <definedName name="Z_46D06541_0158_45EC_A3C5_1780FA566C1A_.wvu.PrintTitles" localSheetId="0" hidden="1">ДЧБ!$3:$4</definedName>
    <definedName name="Z_4EC321F8_1722_4BDD_8B5C_B9637CB05E9D_.wvu.PrintArea" localSheetId="0" hidden="1">ДЧБ!$A$1:$H$20</definedName>
    <definedName name="Z_4EC321F8_1722_4BDD_8B5C_B9637CB05E9D_.wvu.PrintTitles" localSheetId="0" hidden="1">ДЧБ!$3:$4</definedName>
    <definedName name="Z_5EDA0D07_7639_47C4_9849_C424EB20F8B3_.wvu.PrintArea" localSheetId="0" hidden="1">ДЧБ!$A$1:$H$20</definedName>
    <definedName name="Z_5EDA0D07_7639_47C4_9849_C424EB20F8B3_.wvu.PrintTitles" localSheetId="0" hidden="1">ДЧБ!$3:$4</definedName>
    <definedName name="Z_7B118ED0_A4DF_45EF_AFCF_D8A603CE71D9_.wvu.PrintArea" localSheetId="0" hidden="1">ДЧБ!$A$1:$H$20</definedName>
    <definedName name="Z_7B118ED0_A4DF_45EF_AFCF_D8A603CE71D9_.wvu.PrintTitles" localSheetId="0" hidden="1">ДЧБ!$3:$4</definedName>
    <definedName name="Z_83B63DE7_0421_4081_BED6_09A1DDF752AD_.wvu.PrintArea" localSheetId="0" hidden="1">ДЧБ!$A$1:$G$20</definedName>
    <definedName name="Z_83B63DE7_0421_4081_BED6_09A1DDF752AD_.wvu.PrintTitles" localSheetId="0" hidden="1">ДЧБ!$3:$4</definedName>
    <definedName name="Z_887AD517_78E2_449F_BDF4_C67BD3614D43_.wvu.PrintArea" localSheetId="0" hidden="1">ДЧБ!$A$1:$H$20</definedName>
    <definedName name="Z_887AD517_78E2_449F_BDF4_C67BD3614D43_.wvu.PrintTitles" localSheetId="0" hidden="1">ДЧБ!$3:$4</definedName>
    <definedName name="Z_A058C326_9634_43F4_A679_F1C650F604B2_.wvu.Cols" localSheetId="0" hidden="1">ДЧБ!#REF!</definedName>
    <definedName name="Z_A058C326_9634_43F4_A679_F1C650F604B2_.wvu.PrintArea" localSheetId="0" hidden="1">ДЧБ!$A$1:$G$20</definedName>
    <definedName name="Z_A058C326_9634_43F4_A679_F1C650F604B2_.wvu.PrintTitles" localSheetId="0" hidden="1">ДЧБ!$3:$4</definedName>
    <definedName name="Z_C3025941_180A_4997_9316_AAFEF44DA374_.wvu.PrintArea" localSheetId="0" hidden="1">ДЧБ!$A$1:$H$20</definedName>
    <definedName name="Z_C3025941_180A_4997_9316_AAFEF44DA374_.wvu.PrintTitles" localSheetId="0" hidden="1">ДЧБ!$3:$4</definedName>
    <definedName name="Z_D15D7023_846B_44A4_99A5_C37AC4BCDF8F_.wvu.PrintArea" localSheetId="0" hidden="1">ДЧБ!$A$1:$H$20</definedName>
    <definedName name="Z_D15D7023_846B_44A4_99A5_C37AC4BCDF8F_.wvu.PrintTitles" localSheetId="0" hidden="1">ДЧБ!$3:$4</definedName>
    <definedName name="_xlnm.Print_Titles" localSheetId="0">ДЧБ!$3:$4</definedName>
    <definedName name="_xlnm.Print_Area" localSheetId="0">ДЧБ!$A$1:$H$20</definedName>
  </definedNames>
  <calcPr calcId="162913"/>
  <customWorkbookViews>
    <customWorkbookView name="Шпилева Юлия Михайловна - Личное представление" guid="{43668A2E-6F31-4968-B044-6E75308E9A8A}" mergeInterval="0" personalView="1" maximized="1" xWindow="-8" yWindow="-8" windowWidth="1296" windowHeight="1000" activeSheetId="1"/>
    <customWorkbookView name="Зайцева Ирина Ивановна - Личное представление" guid="{7B118ED0-A4DF-45EF-AFCF-D8A603CE71D9}" mergeInterval="0" personalView="1" maximized="1" xWindow="-8" yWindow="-8" windowWidth="1296" windowHeight="1000" activeSheetId="1"/>
    <customWorkbookView name="Сайгушкина Татьяна Анатольевна - Личное представление" guid="{5EDA0D07-7639-47C4-9849-C424EB20F8B3}" mergeInterval="0" personalView="1" maximized="1" windowWidth="1276" windowHeight="779" activeSheetId="1"/>
    <customWorkbookView name="Юхта Людмила Иосифовна - Личное представление" guid="{83B63DE7-0421-4081-BED6-09A1DDF752AD}" mergeInterval="0" personalView="1" maximized="1" xWindow="-8" yWindow="-8" windowWidth="1296" windowHeight="1000" activeSheetId="1"/>
    <customWorkbookView name="Головлева Елена Николаевна - Личное представление" guid="{A058C326-9634-43F4-A679-F1C650F604B2}" mergeInterval="0" personalView="1" maximized="1" xWindow="-8" yWindow="-8" windowWidth="1296" windowHeight="1000" activeSheetId="1"/>
    <customWorkbookView name="Шулепова Ольга Анатольевна - Личное представление" guid="{C3025941-180A-4997-9316-AAFEF44DA374}" mergeInterval="0" personalView="1" maximized="1" windowWidth="1276" windowHeight="739" activeSheetId="1"/>
    <customWorkbookView name="Рудакова Ирина Ивановна - Личное представление" guid="{46D06541-0158-45EC-A3C5-1780FA566C1A}" mergeInterval="0" personalView="1" maximized="1" windowWidth="1276" windowHeight="799" activeSheetId="1"/>
    <customWorkbookView name="Маркова Инесса Владимировна - Личное представление" guid="{D15D7023-846B-44A4-99A5-C37AC4BCDF8F}" mergeInterval="0" personalView="1" maximized="1" xWindow="-8" yWindow="-8" windowWidth="1296" windowHeight="1000" activeSheetId="1"/>
    <customWorkbookView name="Евсеева Анна Михайловна - Личное представление" guid="{4EC321F8-1722-4BDD-8B5C-B9637CB05E9D}" mergeInterval="0" personalView="1" maximized="1" xWindow="-8" yWindow="-8" windowWidth="1296" windowHeight="979" activeSheetId="1"/>
    <customWorkbookView name="Вафина Виктория Васимовна - Личное представление" guid="{887AD517-78E2-449F-BDF4-C67BD3614D43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8" i="1"/>
  <c r="F6" i="1"/>
  <c r="F7" i="1"/>
  <c r="F5" i="1"/>
  <c r="E9" i="1"/>
  <c r="E10" i="1"/>
  <c r="E11" i="1"/>
  <c r="E12" i="1"/>
  <c r="E13" i="1"/>
  <c r="E14" i="1"/>
  <c r="E15" i="1"/>
  <c r="E16" i="1"/>
  <c r="E17" i="1"/>
  <c r="E18" i="1"/>
  <c r="E19" i="1"/>
  <c r="E8" i="1"/>
  <c r="E6" i="1"/>
  <c r="E7" i="1"/>
  <c r="E5" i="1"/>
  <c r="D16" i="1"/>
  <c r="D13" i="1"/>
  <c r="D7" i="1"/>
  <c r="C16" i="1"/>
  <c r="C13" i="1"/>
  <c r="C7" i="1"/>
  <c r="B16" i="1"/>
  <c r="B13" i="1"/>
  <c r="B7" i="1"/>
</calcChain>
</file>

<file path=xl/sharedStrings.xml><?xml version="1.0" encoding="utf-8"?>
<sst xmlns="http://schemas.openxmlformats.org/spreadsheetml/2006/main" count="37" uniqueCount="34">
  <si>
    <t>Наименование КВД</t>
  </si>
  <si>
    <t>Причины отклонения фактического поступления от уточненных плановых назначений  (менее чем 95% и более чем 105% к плану года)</t>
  </si>
  <si>
    <t>Налог на доходы физических лиц</t>
  </si>
  <si>
    <t xml:space="preserve">
Причины отклонения фактического поступления от первоначально утверждённых плановых назначений  (менее чем 95% и более чем 105% к плану года)</t>
  </si>
  <si>
    <t>Доходы от продажи материальных и нематериальных активов</t>
  </si>
  <si>
    <t>НАЛОГОВЫЕ И НЕНАЛОГОВЫЕ ДОХОДЫ,
в том числе:</t>
  </si>
  <si>
    <t>Уточненный бюджет,
руб.</t>
  </si>
  <si>
    <t xml:space="preserve">Фактическое поступление,
руб.
</t>
  </si>
  <si>
    <t xml:space="preserve">%
исполнения к первоначально утверждённому плану года 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</si>
  <si>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</si>
  <si>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</si>
  <si>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</si>
  <si>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НАЛОГОВЫЕ ДОХОДЫ,
в том числе:</t>
  </si>
  <si>
    <t>НЕНАЛОГОВЫЕ ДОХОДЫ,
в том числе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</si>
  <si>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</si>
  <si>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РФ</t>
  </si>
  <si>
    <t>Доходы от возврата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</si>
  <si>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</si>
  <si>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ПОСТУПЛЕНИЯ,
в том числе:</t>
  </si>
  <si>
    <t>ВСЕГО ДОХОДОВ, в том числе:</t>
  </si>
  <si>
    <t>%
исполнения к уточненному плану года</t>
  </si>
  <si>
    <t>Отклонение обусловлено необходимостью уточнения плановых назначений на основании уведомлений Департамента финансов ХМАО-Югры.</t>
  </si>
  <si>
    <t>Отклонение обусловлено, в основном, фактическим возвратом в бюджет города организациями остатков субсидий прошлых лет для последующего перечисления их в бюджет автономного округа.</t>
  </si>
  <si>
    <t>Остальные налоговые доходы</t>
  </si>
  <si>
    <t>Остальные неналоговые доходы</t>
  </si>
  <si>
    <t xml:space="preserve">Сведения о фактических поступлениях доходов по видам доходов в сравнении с первоначально утверждёнными и уточненными значениями с учетом внесенных изменений за 2019 год
</t>
  </si>
  <si>
    <t xml:space="preserve"> Первоначально утвержденный план на 2019 год (в редакции решения Думы города от 25.12.2018 № 380-VI ДГ), руб.</t>
  </si>
  <si>
    <t>свыше 200</t>
  </si>
  <si>
    <t xml:space="preserve">Отклонение обусловлено, в основном: 
- пересчетом арендной платы в сторону уменьшения в результате оспаривания арендаторами кадастровой стоимости земельных участков;
- увеличением количества заявлений от арендаторов субъектов малого и среднего предпринимательства о применении понижающего коэффициента;
- отменой применения коэффициента строительства в размере 2,0 при расчете арендной платы за земельные участки;
- уточнением количества земельных участков, по которым сформированы пакеты документов для проведения аукционов по продаже права аренды земельных участков.                 
                          </t>
  </si>
  <si>
    <t>Отклонение обусловлено несостоявшимся аукционом по продаже муниципального имущества, а также сокращением количества обращений граждан и юридических лиц, желающих выкупить земельные участки, на которых расположены объекты недвижимости.</t>
  </si>
  <si>
    <t>Отклонение обусловлено увеличением возвратов в бюджет автономного округа не использованных остатков межбюджетных трансфертов на основании обращений главных распорядителей бюджетных средств.</t>
  </si>
  <si>
    <t>Отклонение обусловлено  поступлением доходов от уплаты  акцизов в большем объеме, чем запланировано.</t>
  </si>
  <si>
    <t xml:space="preserve">Отклонение обусловлено ростом поступлений государственной пошлины  по делам, рассматриваемым в судах общей юрисдикции, мировыми судьямим в связи с увеличением   количества обращений граждан. </t>
  </si>
  <si>
    <t>Отклонение обусловлено, в основном, ростом поступлений денежных взысканий (штрафов) за правонарушения в области дорожного движения в связи с увеличением количества выявленных УМВД России по городу Сургуту нарушений (нарушение правил перевозки опасных грузов, несоблюдение требований по обеспечению безопасности движения при ремонте и содержании дорог, за повреждение дорог, железнодорожных переездов или других дорожных сооружений).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</si>
</sst>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164" fontId="4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top" wrapText="1"/>
    </xf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4" fillId="2" borderId="4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4" fontId="4" fillId="2" borderId="1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4" fontId="4" fillId="2" borderId="0" xfId="0" applyNumberFormat="1" applyFont="1" applyFill="1"/>
    <xf numFmtId="49" fontId="5" fillId="2" borderId="1" xfId="0" applyNumberFormat="1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 indent="2"/>
    </xf>
    <xf numFmtId="49" fontId="4" fillId="2" borderId="1" xfId="0" applyNumberFormat="1" applyFont="1" applyFill="1" applyBorder="1" applyAlignment="1">
      <alignment horizontal="left" vertical="center" wrapText="1" indent="3"/>
    </xf>
    <xf numFmtId="4" fontId="1" fillId="2" borderId="0" xfId="0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 applyAlignment="1"/>
    <xf numFmtId="4" fontId="4" fillId="0" borderId="1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2"/>
  <sheetViews>
    <sheetView showGridLines="0" tabSelected="1" view="pageBreakPreview" topLeftCell="A16" zoomScaleSheetLayoutView="100" workbookViewId="0">
      <selection activeCell="J18" sqref="J18"/>
    </sheetView>
  </sheetViews>
  <sheetFormatPr defaultRowHeight="12.75" customHeight="1" outlineLevelRow="2" x14ac:dyDescent="0.2"/>
  <cols>
    <col min="1" max="1" width="36" style="1" customWidth="1"/>
    <col min="2" max="2" width="24" style="1" customWidth="1"/>
    <col min="3" max="3" width="22.42578125" style="1" customWidth="1"/>
    <col min="4" max="4" width="21.42578125" style="1" customWidth="1"/>
    <col min="5" max="5" width="15.85546875" style="3" customWidth="1"/>
    <col min="6" max="6" width="14.85546875" style="3" customWidth="1"/>
    <col min="7" max="7" width="47.5703125" style="1" customWidth="1"/>
    <col min="8" max="8" width="49.28515625" style="1" customWidth="1"/>
    <col min="9" max="16384" width="9.140625" style="1"/>
  </cols>
  <sheetData>
    <row r="1" spans="1:9" ht="78" customHeight="1" x14ac:dyDescent="0.3">
      <c r="A1" s="46" t="s">
        <v>25</v>
      </c>
      <c r="B1" s="46"/>
      <c r="C1" s="46"/>
      <c r="D1" s="46"/>
      <c r="E1" s="46"/>
      <c r="F1" s="46"/>
      <c r="G1" s="46"/>
      <c r="H1" s="47"/>
    </row>
    <row r="2" spans="1:9" x14ac:dyDescent="0.2">
      <c r="B2" s="2"/>
      <c r="C2" s="40"/>
      <c r="D2" s="2"/>
    </row>
    <row r="3" spans="1:9" ht="12.75" customHeight="1" x14ac:dyDescent="0.25">
      <c r="A3" s="44" t="s">
        <v>0</v>
      </c>
      <c r="B3" s="42" t="s">
        <v>26</v>
      </c>
      <c r="C3" s="33"/>
      <c r="D3" s="22"/>
      <c r="E3" s="31"/>
      <c r="F3" s="31"/>
      <c r="G3" s="42" t="s">
        <v>3</v>
      </c>
      <c r="H3" s="33"/>
    </row>
    <row r="4" spans="1:9" ht="126" customHeight="1" x14ac:dyDescent="0.2">
      <c r="A4" s="45"/>
      <c r="B4" s="43"/>
      <c r="C4" s="34" t="s">
        <v>6</v>
      </c>
      <c r="D4" s="23" t="s">
        <v>7</v>
      </c>
      <c r="E4" s="24" t="s">
        <v>8</v>
      </c>
      <c r="F4" s="24" t="s">
        <v>20</v>
      </c>
      <c r="G4" s="43"/>
      <c r="H4" s="34" t="s">
        <v>1</v>
      </c>
    </row>
    <row r="5" spans="1:9" s="5" customFormat="1" ht="23.25" customHeight="1" x14ac:dyDescent="0.25">
      <c r="A5" s="26" t="s">
        <v>19</v>
      </c>
      <c r="B5" s="11">
        <v>26395307578.75</v>
      </c>
      <c r="C5" s="11">
        <v>28109776815.119999</v>
      </c>
      <c r="D5" s="11">
        <v>27371348229.619999</v>
      </c>
      <c r="E5" s="32">
        <f>D5/B5*100</f>
        <v>103.69778093306168</v>
      </c>
      <c r="F5" s="10">
        <f>D5/C5*100</f>
        <v>97.373054256685492</v>
      </c>
      <c r="G5" s="4"/>
      <c r="H5" s="18"/>
    </row>
    <row r="6" spans="1:9" s="6" customFormat="1" ht="50.25" customHeight="1" x14ac:dyDescent="0.25">
      <c r="A6" s="37" t="s">
        <v>5</v>
      </c>
      <c r="B6" s="12">
        <v>11855013844.65</v>
      </c>
      <c r="C6" s="12">
        <v>12025043707.469999</v>
      </c>
      <c r="D6" s="12">
        <v>12088273489.73</v>
      </c>
      <c r="E6" s="41">
        <f t="shared" ref="E6:E7" si="0">D6/B6*100</f>
        <v>101.96760331229193</v>
      </c>
      <c r="F6" s="10">
        <f t="shared" ref="F6:F7" si="1">D6/C6*100</f>
        <v>100.52581748389588</v>
      </c>
      <c r="G6" s="4"/>
      <c r="H6" s="19"/>
    </row>
    <row r="7" spans="1:9" s="6" customFormat="1" ht="40.5" customHeight="1" x14ac:dyDescent="0.25">
      <c r="A7" s="38" t="s">
        <v>12</v>
      </c>
      <c r="B7" s="25">
        <f>B8+B9+B10+B11+B12</f>
        <v>10673781825.480001</v>
      </c>
      <c r="C7" s="25">
        <f>C8+C9+C10+C11+C12</f>
        <v>10949608879.219999</v>
      </c>
      <c r="D7" s="25">
        <f>D8+D9+D10+D11+D12</f>
        <v>11006172998.15</v>
      </c>
      <c r="E7" s="32">
        <f t="shared" si="0"/>
        <v>103.11409000206963</v>
      </c>
      <c r="F7" s="10">
        <f t="shared" si="1"/>
        <v>100.51658574798364</v>
      </c>
      <c r="G7" s="4"/>
      <c r="H7" s="19"/>
    </row>
    <row r="8" spans="1:9" s="6" customFormat="1" ht="47.25" customHeight="1" outlineLevel="2" x14ac:dyDescent="0.25">
      <c r="A8" s="39" t="s">
        <v>2</v>
      </c>
      <c r="B8" s="13">
        <v>8014931709.8400002</v>
      </c>
      <c r="C8" s="13">
        <v>8280714100.04</v>
      </c>
      <c r="D8" s="13">
        <v>8281550270.6599998</v>
      </c>
      <c r="E8" s="7">
        <f>D8/B8*100</f>
        <v>103.32652317539612</v>
      </c>
      <c r="F8" s="7">
        <f>D8/C8*100</f>
        <v>100.01009780811047</v>
      </c>
      <c r="G8" s="27"/>
      <c r="H8" s="29"/>
    </row>
    <row r="9" spans="1:9" s="6" customFormat="1" ht="82.5" customHeight="1" outlineLevel="2" x14ac:dyDescent="0.25">
      <c r="A9" s="39" t="s">
        <v>9</v>
      </c>
      <c r="B9" s="13">
        <v>37964241.689999998</v>
      </c>
      <c r="C9" s="13">
        <v>41626387.189999998</v>
      </c>
      <c r="D9" s="13">
        <v>41484594.840000004</v>
      </c>
      <c r="E9" s="7">
        <f t="shared" ref="E9:E19" si="2">D9/B9*100</f>
        <v>109.27281302954957</v>
      </c>
      <c r="F9" s="7">
        <f t="shared" ref="F9:F20" si="3">D9/C9*100</f>
        <v>99.659369069545249</v>
      </c>
      <c r="G9" s="27" t="s">
        <v>31</v>
      </c>
      <c r="H9" s="27"/>
    </row>
    <row r="10" spans="1:9" s="6" customFormat="1" ht="122.25" customHeight="1" outlineLevel="1" x14ac:dyDescent="0.25">
      <c r="A10" s="39" t="s">
        <v>10</v>
      </c>
      <c r="B10" s="13">
        <v>1909574729.5799999</v>
      </c>
      <c r="C10" s="13">
        <v>1909574729.5799999</v>
      </c>
      <c r="D10" s="13">
        <v>1946097968.6800001</v>
      </c>
      <c r="E10" s="7">
        <f t="shared" si="2"/>
        <v>101.91263732883777</v>
      </c>
      <c r="F10" s="7">
        <f t="shared" si="3"/>
        <v>101.91263732883777</v>
      </c>
      <c r="G10" s="8"/>
      <c r="H10" s="27"/>
      <c r="I10" s="5"/>
    </row>
    <row r="11" spans="1:9" s="6" customFormat="1" ht="85.5" customHeight="1" outlineLevel="1" x14ac:dyDescent="0.25">
      <c r="A11" s="39" t="s">
        <v>11</v>
      </c>
      <c r="B11" s="13">
        <v>626200950.66999996</v>
      </c>
      <c r="C11" s="13">
        <v>630235877.02999997</v>
      </c>
      <c r="D11" s="13">
        <v>644063744.64999998</v>
      </c>
      <c r="E11" s="7">
        <f t="shared" si="2"/>
        <v>102.85256577156068</v>
      </c>
      <c r="F11" s="7">
        <f t="shared" si="3"/>
        <v>102.19407814184811</v>
      </c>
      <c r="G11" s="27"/>
      <c r="H11" s="8"/>
    </row>
    <row r="12" spans="1:9" s="6" customFormat="1" ht="99.75" customHeight="1" outlineLevel="1" x14ac:dyDescent="0.25">
      <c r="A12" s="39" t="s">
        <v>23</v>
      </c>
      <c r="B12" s="13">
        <v>85110193.700000003</v>
      </c>
      <c r="C12" s="13">
        <v>87457785.379999995</v>
      </c>
      <c r="D12" s="13">
        <v>92976419.319999993</v>
      </c>
      <c r="E12" s="7">
        <f t="shared" si="2"/>
        <v>109.24240126597195</v>
      </c>
      <c r="F12" s="7">
        <f t="shared" si="3"/>
        <v>106.31005452061449</v>
      </c>
      <c r="G12" s="28" t="s">
        <v>32</v>
      </c>
      <c r="H12" s="28" t="s">
        <v>32</v>
      </c>
    </row>
    <row r="13" spans="1:9" s="6" customFormat="1" ht="35.25" customHeight="1" outlineLevel="1" x14ac:dyDescent="0.25">
      <c r="A13" s="38" t="s">
        <v>13</v>
      </c>
      <c r="B13" s="15">
        <f>B6-B7</f>
        <v>1181232019.1699982</v>
      </c>
      <c r="C13" s="15">
        <f>C6-C7</f>
        <v>1075434828.25</v>
      </c>
      <c r="D13" s="15">
        <f>D6-D7</f>
        <v>1082100491.5799999</v>
      </c>
      <c r="E13" s="10">
        <f t="shared" si="2"/>
        <v>91.607785263080345</v>
      </c>
      <c r="F13" s="10">
        <f t="shared" si="3"/>
        <v>100.61981099690129</v>
      </c>
      <c r="G13" s="9"/>
      <c r="H13" s="20"/>
    </row>
    <row r="14" spans="1:9" s="6" customFormat="1" ht="261" customHeight="1" outlineLevel="1" x14ac:dyDescent="0.25">
      <c r="A14" s="39" t="s">
        <v>14</v>
      </c>
      <c r="B14" s="13">
        <v>743546814.21000004</v>
      </c>
      <c r="C14" s="13">
        <v>660588286.12</v>
      </c>
      <c r="D14" s="13">
        <v>635304159.32000005</v>
      </c>
      <c r="E14" s="7">
        <f t="shared" si="2"/>
        <v>85.442388721010772</v>
      </c>
      <c r="F14" s="7">
        <f t="shared" si="3"/>
        <v>96.172483325656955</v>
      </c>
      <c r="G14" s="29" t="s">
        <v>28</v>
      </c>
      <c r="H14" s="17"/>
    </row>
    <row r="15" spans="1:9" s="6" customFormat="1" ht="106.5" customHeight="1" outlineLevel="1" x14ac:dyDescent="0.25">
      <c r="A15" s="39" t="s">
        <v>4</v>
      </c>
      <c r="B15" s="13">
        <v>150909932.33000001</v>
      </c>
      <c r="C15" s="13">
        <v>133014737.61</v>
      </c>
      <c r="D15" s="13">
        <v>139607375.83000001</v>
      </c>
      <c r="E15" s="7">
        <f t="shared" si="2"/>
        <v>92.510395886147307</v>
      </c>
      <c r="F15" s="7">
        <f t="shared" si="3"/>
        <v>104.9563216365766</v>
      </c>
      <c r="G15" s="29" t="s">
        <v>29</v>
      </c>
      <c r="H15" s="29"/>
    </row>
    <row r="16" spans="1:9" s="6" customFormat="1" ht="177" customHeight="1" outlineLevel="1" x14ac:dyDescent="0.25">
      <c r="A16" s="39" t="s">
        <v>24</v>
      </c>
      <c r="B16" s="13">
        <f>B13-B14-B15</f>
        <v>286775272.62999809</v>
      </c>
      <c r="C16" s="13">
        <f>C13-C14-C15</f>
        <v>281831804.51999998</v>
      </c>
      <c r="D16" s="13">
        <f>D13-D14-D15</f>
        <v>307188956.42999983</v>
      </c>
      <c r="E16" s="7">
        <f t="shared" si="2"/>
        <v>107.11835564230805</v>
      </c>
      <c r="F16" s="7">
        <f t="shared" si="3"/>
        <v>108.99726414951169</v>
      </c>
      <c r="G16" s="29" t="s">
        <v>33</v>
      </c>
      <c r="H16" s="29" t="s">
        <v>33</v>
      </c>
    </row>
    <row r="17" spans="1:8" s="6" customFormat="1" ht="47.25" x14ac:dyDescent="0.25">
      <c r="A17" s="37" t="s">
        <v>18</v>
      </c>
      <c r="B17" s="16">
        <v>14540293734.1</v>
      </c>
      <c r="C17" s="16">
        <v>16084733107.65</v>
      </c>
      <c r="D17" s="16">
        <v>15283074739.889999</v>
      </c>
      <c r="E17" s="10">
        <f t="shared" si="2"/>
        <v>105.10843191597996</v>
      </c>
      <c r="F17" s="10">
        <f t="shared" si="3"/>
        <v>95.016029408789336</v>
      </c>
      <c r="G17" s="30"/>
      <c r="H17" s="20"/>
    </row>
    <row r="18" spans="1:8" s="6" customFormat="1" ht="82.5" customHeight="1" outlineLevel="1" x14ac:dyDescent="0.25">
      <c r="A18" s="39" t="s">
        <v>15</v>
      </c>
      <c r="B18" s="14">
        <v>14531189800</v>
      </c>
      <c r="C18" s="13">
        <v>16098481157.08</v>
      </c>
      <c r="D18" s="13">
        <v>15297613383.74</v>
      </c>
      <c r="E18" s="7">
        <f t="shared" si="2"/>
        <v>105.27433468483083</v>
      </c>
      <c r="F18" s="7">
        <f t="shared" si="3"/>
        <v>95.025196690758719</v>
      </c>
      <c r="G18" s="48" t="s">
        <v>21</v>
      </c>
      <c r="H18" s="21"/>
    </row>
    <row r="19" spans="1:8" s="6" customFormat="1" ht="99" customHeight="1" outlineLevel="1" x14ac:dyDescent="0.25">
      <c r="A19" s="39" t="s">
        <v>16</v>
      </c>
      <c r="B19" s="13">
        <v>9917657.2200000007</v>
      </c>
      <c r="C19" s="13">
        <v>7942423.4199999999</v>
      </c>
      <c r="D19" s="13">
        <v>9220947.9100000001</v>
      </c>
      <c r="E19" s="7">
        <f t="shared" si="2"/>
        <v>92.975061604317062</v>
      </c>
      <c r="F19" s="7">
        <f t="shared" si="3"/>
        <v>116.09741035438275</v>
      </c>
      <c r="G19" s="9" t="s">
        <v>22</v>
      </c>
      <c r="H19" s="28" t="s">
        <v>22</v>
      </c>
    </row>
    <row r="20" spans="1:8" s="6" customFormat="1" ht="108" customHeight="1" outlineLevel="1" x14ac:dyDescent="0.25">
      <c r="A20" s="39" t="s">
        <v>17</v>
      </c>
      <c r="B20" s="13">
        <v>-813723.12</v>
      </c>
      <c r="C20" s="13">
        <v>-53401962.850000001</v>
      </c>
      <c r="D20" s="13">
        <v>-55471081.759999998</v>
      </c>
      <c r="E20" s="7" t="s">
        <v>27</v>
      </c>
      <c r="F20" s="7">
        <f t="shared" si="3"/>
        <v>103.8746120920909</v>
      </c>
      <c r="G20" s="9" t="s">
        <v>30</v>
      </c>
      <c r="H20" s="28"/>
    </row>
    <row r="21" spans="1:8" ht="12.75" customHeight="1" x14ac:dyDescent="0.25">
      <c r="A21" s="6"/>
      <c r="B21" s="35"/>
      <c r="C21" s="35"/>
      <c r="D21" s="6"/>
      <c r="E21" s="36"/>
      <c r="F21" s="36"/>
      <c r="G21" s="6"/>
      <c r="H21" s="6"/>
    </row>
    <row r="22" spans="1:8" ht="12.75" customHeight="1" x14ac:dyDescent="0.25">
      <c r="A22" s="6"/>
      <c r="B22" s="6"/>
      <c r="C22" s="6"/>
      <c r="D22" s="6"/>
      <c r="E22" s="36"/>
      <c r="F22" s="36"/>
      <c r="G22" s="6"/>
      <c r="H22" s="6"/>
    </row>
  </sheetData>
  <customSheetViews>
    <customSheetView guid="{43668A2E-6F31-4968-B044-6E75308E9A8A}" scale="75" showPageBreaks="1" showGridLines="0" fitToPage="1" printArea="1" view="pageBreakPreview" topLeftCell="B1">
      <pane xSplit="1" ySplit="7" topLeftCell="D18" activePane="bottomRight" state="frozen"/>
      <selection pane="bottomRight" activeCell="F19" sqref="F19"/>
      <pageMargins left="0.15748031496062992" right="0.15748031496062992" top="0.27559055118110237" bottom="0.19685039370078741" header="0.11811023622047245" footer="0.11811023622047245"/>
      <pageSetup paperSize="256" scale="41" fitToHeight="0" orientation="portrait" r:id="rId1"/>
      <headerFooter alignWithMargins="0"/>
    </customSheetView>
    <customSheetView guid="{7B118ED0-A4DF-45EF-AFCF-D8A603CE71D9}" scale="73" showPageBreaks="1" showGridLines="0" fitToPage="1" printArea="1" view="pageBreakPreview" topLeftCell="B1">
      <pane xSplit="1" ySplit="8" topLeftCell="E11" activePane="bottomRight" state="frozen"/>
      <selection pane="bottomRight" activeCell="I8" sqref="I8"/>
      <pageMargins left="0.15748031496062992" right="0.15748031496062992" top="0.27559055118110237" bottom="0.19685039370078741" header="0.11811023622047245" footer="0.11811023622047245"/>
      <pageSetup paperSize="256" scale="42" fitToHeight="0" orientation="landscape" r:id="rId2"/>
      <headerFooter alignWithMargins="0"/>
    </customSheetView>
    <customSheetView guid="{5EDA0D07-7639-47C4-9849-C424EB20F8B3}" showPageBreaks="1" showGridLines="0" fitToPage="1" printArea="1" view="pageBreakPreview" topLeftCell="B1">
      <selection activeCell="C5" sqref="C5:G20"/>
      <pageMargins left="0.17" right="0.17" top="0.28999999999999998" bottom="0.19685039370078741" header="0.11811023622047245" footer="0.11811023622047245"/>
      <pageSetup paperSize="256" scale="53" fitToHeight="0" orientation="landscape" r:id="rId3"/>
      <headerFooter alignWithMargins="0"/>
    </customSheetView>
    <customSheetView guid="{83B63DE7-0421-4081-BED6-09A1DDF752AD}" scale="75" showPageBreaks="1" showGridLines="0" fitToPage="1" printArea="1" view="pageBreakPreview" topLeftCell="B19">
      <selection activeCell="B24" sqref="B24"/>
      <pageMargins left="0.17" right="0.17" top="0.28999999999999998" bottom="0.19685039370078741" header="0.11811023622047245" footer="0.11811023622047245"/>
      <pageSetup paperSize="256" scale="97" fitToHeight="0" orientation="landscape" r:id="rId4"/>
      <headerFooter alignWithMargins="0"/>
    </customSheetView>
    <customSheetView guid="{A058C326-9634-43F4-A679-F1C650F604B2}" showPageBreaks="1" showGridLines="0" fitToPage="1" printArea="1" hiddenColumns="1" view="pageBreakPreview" topLeftCell="B1">
      <pane xSplit="1" ySplit="7" topLeftCell="C8" activePane="bottomRight" state="frozen"/>
      <selection pane="bottomRight" activeCell="G10" sqref="G10"/>
      <pageMargins left="0.15748031496062992" right="0.15748031496062992" top="0.27559055118110237" bottom="0.19685039370078741" header="0.11811023622047245" footer="0.11811023622047245"/>
      <pageSetup paperSize="256" scale="66" fitToHeight="0" orientation="portrait" r:id="rId5"/>
      <headerFooter alignWithMargins="0"/>
    </customSheetView>
    <customSheetView guid="{C3025941-180A-4997-9316-AAFEF44DA374}" scale="68" showPageBreaks="1" showGridLines="0" fitToPage="1" printArea="1" view="pageBreakPreview">
      <pane ySplit="5" topLeftCell="A6" activePane="bottomLeft" state="frozen"/>
      <selection pane="bottomLeft" activeCell="B2" sqref="B2"/>
      <pageMargins left="0.17" right="0.17" top="0.28999999999999998" bottom="0.19685039370078741" header="0.11811023622047245" footer="0.11811023622047245"/>
      <pageSetup paperSize="256" scale="55" fitToHeight="0" orientation="landscape" r:id="rId6"/>
      <headerFooter alignWithMargins="0"/>
    </customSheetView>
    <customSheetView guid="{46D06541-0158-45EC-A3C5-1780FA566C1A}" scale="50" showPageBreaks="1" showGridLines="0" fitToPage="1" printArea="1" view="pageBreakPreview" topLeftCell="B1">
      <pane ySplit="5" topLeftCell="A6" activePane="bottomLeft" state="frozen"/>
      <selection pane="bottomLeft" activeCell="H9" sqref="H9"/>
      <pageMargins left="0.17" right="0.17" top="0.28999999999999998" bottom="0.19685039370078741" header="0.11811023622047245" footer="0.11811023622047245"/>
      <pageSetup paperSize="256" scale="56" fitToHeight="0" orientation="landscape" r:id="rId7"/>
      <headerFooter alignWithMargins="0"/>
    </customSheetView>
    <customSheetView guid="{D15D7023-846B-44A4-99A5-C37AC4BCDF8F}" showPageBreaks="1" showGridLines="0" fitToPage="1" printArea="1" view="pageBreakPreview" topLeftCell="C1">
      <selection activeCell="C3" sqref="C3:C4"/>
      <pageMargins left="0.17" right="0.17" top="0.28999999999999998" bottom="0.19685039370078741" header="0.11811023622047245" footer="0.11811023622047245"/>
      <pageSetup paperSize="256" scale="53" fitToHeight="0" orientation="landscape" r:id="rId8"/>
      <headerFooter alignWithMargins="0"/>
    </customSheetView>
    <customSheetView guid="{4EC321F8-1722-4BDD-8B5C-B9637CB05E9D}" scale="60" showPageBreaks="1" showGridLines="0" fitToPage="1" printArea="1" view="pageBreakPreview">
      <selection activeCell="C5" sqref="C5"/>
      <pageMargins left="0.17" right="0.17" top="0.28999999999999998" bottom="0.19685039370078741" header="0.11811023622047245" footer="0.11811023622047245"/>
      <pageSetup paperSize="256" scale="53" fitToHeight="0" orientation="landscape" r:id="rId9"/>
      <headerFooter alignWithMargins="0"/>
    </customSheetView>
    <customSheetView guid="{887AD517-78E2-449F-BDF4-C67BD3614D43}" scale="75" showPageBreaks="1" showGridLines="0" fitToPage="1" printArea="1" view="pageBreakPreview" topLeftCell="B1">
      <pane xSplit="1" ySplit="7" topLeftCell="C8" activePane="bottomRight" state="frozen"/>
      <selection pane="bottomRight" activeCell="H3" sqref="H3:H4"/>
      <pageMargins left="0.15748031496062992" right="0.15748031496062992" top="0.27559055118110237" bottom="0.19685039370078741" header="0.11811023622047245" footer="0.11811023622047245"/>
      <pageSetup paperSize="256" scale="42" fitToHeight="0" orientation="portrait" r:id="rId10"/>
      <headerFooter alignWithMargins="0"/>
    </customSheetView>
  </customSheetViews>
  <mergeCells count="4">
    <mergeCell ref="G3:G4"/>
    <mergeCell ref="B3:B4"/>
    <mergeCell ref="A3:A4"/>
    <mergeCell ref="A1:H1"/>
  </mergeCells>
  <pageMargins left="0.15748031496062992" right="0.15748031496062992" top="0.27559055118110237" bottom="0.19685039370078741" header="0.11811023622047245" footer="0.11811023622047245"/>
  <pageSetup paperSize="256" scale="44" fitToHeight="0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ДЧБ!Заголовки_для_печати</vt:lpstr>
      <vt:lpstr>ДЧБ!Область_печати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Комлева Виктория Васимовна</cp:lastModifiedBy>
  <cp:lastPrinted>2019-04-03T11:16:36Z</cp:lastPrinted>
  <dcterms:created xsi:type="dcterms:W3CDTF">2002-03-11T10:22:12Z</dcterms:created>
  <dcterms:modified xsi:type="dcterms:W3CDTF">2020-04-14T04:33:49Z</dcterms:modified>
</cp:coreProperties>
</file>