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430" activeTab="0"/>
  </bookViews>
  <sheets>
    <sheet name="последний вариант" sheetId="1" r:id="rId1"/>
  </sheets>
  <definedNames>
    <definedName name="Z_01819407_0A74_4173_A481_566DF8ED0395_.wvu.PrintArea" localSheetId="0" hidden="1">'последний вариант'!$A$1:$H$44</definedName>
    <definedName name="Z_01819407_0A74_4173_A481_566DF8ED0395_.wvu.PrintTitles" localSheetId="0" hidden="1">'последний вариант'!$4:$4</definedName>
    <definedName name="Z_1E26D208_F040_4D33_B95D_1DCB22A8EC4E_.wvu.PrintArea" localSheetId="0" hidden="1">'последний вариант'!$A$1:$H$45</definedName>
    <definedName name="Z_1FFD0719_1599_4775_A030_2CFDA6530D64_.wvu.PrintArea" localSheetId="0" hidden="1">'последний вариант'!$A$1:$H$44</definedName>
    <definedName name="Z_1FFD0719_1599_4775_A030_2CFDA6530D64_.wvu.PrintTitles" localSheetId="0" hidden="1">'последний вариант'!$4:$4</definedName>
    <definedName name="Z_2430C539_AC3B_42B5_AB2B_7569E7DC79B9_.wvu.PrintArea" localSheetId="0" hidden="1">'последний вариант'!$A$1:$H$44</definedName>
    <definedName name="Z_2430C539_AC3B_42B5_AB2B_7569E7DC79B9_.wvu.PrintTitles" localSheetId="0" hidden="1">'последний вариант'!$4:$4</definedName>
    <definedName name="Z_50EAB5D8_E157_43B2_BA39_4C41746FD6A6_.wvu.PrintArea" localSheetId="0" hidden="1">'последний вариант'!$A$1:$I$44</definedName>
    <definedName name="Z_50EAB5D8_E157_43B2_BA39_4C41746FD6A6_.wvu.PrintTitles" localSheetId="0" hidden="1">'последний вариант'!$4:$4</definedName>
    <definedName name="Z_576918AB_5083_4613_8CD7_9D3633655F6F_.wvu.PrintArea" localSheetId="0" hidden="1">'последний вариант'!$A$1:$H$44</definedName>
    <definedName name="Z_576918AB_5083_4613_8CD7_9D3633655F6F_.wvu.PrintTitles" localSheetId="0" hidden="1">'последний вариант'!$4:$4</definedName>
    <definedName name="Z_A4EA716F_6D74_47BD_B999_F239E1DBAF92_.wvu.PrintArea" localSheetId="0" hidden="1">'последний вариант'!$A$1:$I$44</definedName>
    <definedName name="Z_A4EA716F_6D74_47BD_B999_F239E1DBAF92_.wvu.PrintTitles" localSheetId="0" hidden="1">'последний вариант'!$4:$4</definedName>
    <definedName name="Z_A745643F_D1E0_48E0_8F50_AB8E28F37E8F_.wvu.PrintArea" localSheetId="0" hidden="1">'последний вариант'!$A$1:$H$44</definedName>
    <definedName name="Z_A745643F_D1E0_48E0_8F50_AB8E28F37E8F_.wvu.PrintTitles" localSheetId="0" hidden="1">'последний вариант'!$4:$4</definedName>
    <definedName name="Z_AB3EDB28_6B13_460F_A9FE_DBEAED627A09_.wvu.PrintArea" localSheetId="0" hidden="1">'последний вариант'!$A$1:$I$44</definedName>
    <definedName name="Z_AB3EDB28_6B13_460F_A9FE_DBEAED627A09_.wvu.PrintTitles" localSheetId="0" hidden="1">'последний вариант'!$4:$4</definedName>
    <definedName name="Z_BE8EC065_5C38_42C7_ADC8_B065896A8878_.wvu.PrintArea" localSheetId="0" hidden="1">'последний вариант'!$A$1:$H$45</definedName>
    <definedName name="Z_CD209D3A_4E6A_4E5F_A583_CDCA6DE5B823_.wvu.PrintArea" localSheetId="0" hidden="1">'последний вариант'!$A$1:$H$44</definedName>
    <definedName name="Z_CD209D3A_4E6A_4E5F_A583_CDCA6DE5B823_.wvu.PrintTitles" localSheetId="0" hidden="1">'последний вариант'!$4:$4</definedName>
    <definedName name="Z_DE4DCB25_AC87_4D66_B6D3_9EEA95521BD9_.wvu.PrintArea" localSheetId="0" hidden="1">'последний вариант'!$A$1:$H$44</definedName>
    <definedName name="Z_DE4DCB25_AC87_4D66_B6D3_9EEA95521BD9_.wvu.PrintTitles" localSheetId="0" hidden="1">'последний вариант'!$4:$4</definedName>
    <definedName name="Z_E379F379_F9C6_4D1E_B70E_5A072C5DE947_.wvu.PrintArea" localSheetId="0" hidden="1">'последний вариант'!$A$1:$H$45</definedName>
    <definedName name="_xlnm.Print_Titles" localSheetId="0">'последний вариант'!$4:$4</definedName>
    <definedName name="_xlnm.Print_Area" localSheetId="0">'последний вариант'!$A$1:$K$48</definedName>
  </definedNames>
  <calcPr fullCalcOnLoad="1"/>
</workbook>
</file>

<file path=xl/sharedStrings.xml><?xml version="1.0" encoding="utf-8"?>
<sst xmlns="http://schemas.openxmlformats.org/spreadsheetml/2006/main" count="252" uniqueCount="182">
  <si>
    <t>Наименование мероприятия</t>
  </si>
  <si>
    <t xml:space="preserve">Проект нормативного правового акта или иной документ </t>
  </si>
  <si>
    <t>-</t>
  </si>
  <si>
    <t>- об иногородних организациях, подающих заявки на подбор кадров в Бюджетное учреждение Ханты-Мансийского автономного округа – Югры «Сургутский центр занятости населения»;</t>
  </si>
  <si>
    <t>2.3.</t>
  </si>
  <si>
    <t>Ответственный исполнитель</t>
  </si>
  <si>
    <t>департамент финансов</t>
  </si>
  <si>
    <t>Итого по расходам, в том числе</t>
  </si>
  <si>
    <t xml:space="preserve">департамент финансов </t>
  </si>
  <si>
    <t>2.      Направления оптимизации расходов бюджета городского округа город Сургут</t>
  </si>
  <si>
    <t>Целевой показатель</t>
  </si>
  <si>
    <t>Значение целевого показателя</t>
  </si>
  <si>
    <t>1. Направления мобилизации доходов бюджета городского округа город Сургут</t>
  </si>
  <si>
    <t>№
п/п</t>
  </si>
  <si>
    <t>да</t>
  </si>
  <si>
    <t>Количество организованных заседаний комиссии по мобилизации дополнительных доходов в местный бюджет, ед.</t>
  </si>
  <si>
    <t>3.1.</t>
  </si>
  <si>
    <t>Итого по муниципальному долгу, в том числе</t>
  </si>
  <si>
    <t>Срок  реализации</t>
  </si>
  <si>
    <t>Количество муниципальных унитарных предприятий, в отношении которых решением Думы города установлены нормативы отчислений части прибыли, остающейся после уплаты налогов и иных обязательных платежей, с учетом оценки финансово-хозяйственной деятельности предприятий, ед.</t>
  </si>
  <si>
    <t>Доля дохода от реализации муниципального имущества в общем объеме неналоговых доходов, %</t>
  </si>
  <si>
    <t>Итого по доходам, в том числе:</t>
  </si>
  <si>
    <t>решение Думы города «О нормативах отчисления части прибыли муниципальных унитарных предприятий в доход бюджета городского округа город Сургут»</t>
  </si>
  <si>
    <t>не более 15</t>
  </si>
  <si>
    <t>не более 3</t>
  </si>
  <si>
    <t>ежегодно</t>
  </si>
  <si>
    <t>3.      Направления по оптимизации объема муниципального долга бюджета городского округа город Сургут и расходов на его обслуживание</t>
  </si>
  <si>
    <t>Обеспечить привлечение средств в бюджет города от реализации муниципального имущества</t>
  </si>
  <si>
    <t>комитет по управлению имуществом, департамент городского хозяйства</t>
  </si>
  <si>
    <t>Устанавливать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финансово-хозяйственной деятельности предприятий</t>
  </si>
  <si>
    <t>Бюджетный эффект от реализации мероприятий, 
тыс. рублей</t>
  </si>
  <si>
    <t>не менее 3</t>
  </si>
  <si>
    <t>не менее 1</t>
  </si>
  <si>
    <t>не менее 10</t>
  </si>
  <si>
    <t>2019 год</t>
  </si>
  <si>
    <t>ежегодно не позднее 01 июня</t>
  </si>
  <si>
    <t>не менее 100</t>
  </si>
  <si>
    <t>ежеквартально</t>
  </si>
  <si>
    <t xml:space="preserve">-
</t>
  </si>
  <si>
    <t xml:space="preserve">управление муниципальных закупок, управление по труду,
комитет по управлению имуществом, комитет по земельным отношениям </t>
  </si>
  <si>
    <t xml:space="preserve">В отношении акционерных обществ, акции которых находятся в муниципальной собственности, исходить из  необходимости направления на выплату дивидендов не менее 35 процентов  (в части дивидендов по итогам предыдущего года) </t>
  </si>
  <si>
    <t>Количество муниципальных  учреждений, реорганизуемых в форме присоединения, ед.</t>
  </si>
  <si>
    <t>департамент образования, комитет культуры и туризма</t>
  </si>
  <si>
    <t xml:space="preserve">распоряжение Администрации города </t>
  </si>
  <si>
    <t>2.1.</t>
  </si>
  <si>
    <t>2.2.</t>
  </si>
  <si>
    <t>2 раза в год</t>
  </si>
  <si>
    <t>не менее 2</t>
  </si>
  <si>
    <t>департамент архитектуры и градостроительства, МКУ "Управление капитального строительства"</t>
  </si>
  <si>
    <t>главные администраторы доходов бюджета:                                                                                                                                                                                                                          Администрация города, департамент архитектуры и градостроительства, департамент образования, департамент финансов</t>
  </si>
  <si>
    <t>Количество заключенных учреждением контрактов/договоров, ед.</t>
  </si>
  <si>
    <t>Осуществлять уменьшение бюджетных ассигнований и лимитов бюджетных обязательств на сумму экономии, сложившейся по результатам конкурентных закупок товаров, работ, услуг в части средств местного бюджета до 01 августа текущего года, по результатам рассмотрения направлений использования экономии на заседании Бюджетной комиссии при Главе города</t>
  </si>
  <si>
    <t xml:space="preserve">Доля бюджетных ассигнований и лимитов бюджетных обязательств, уменьшенных на сумму экономии в части средств местного бюджета, сложившейся по результатам конкурентных закупок, в общем объеме  лимитов бюджетных обязательств, доведенных в установленном порядке на осуществление закупок, % </t>
  </si>
  <si>
    <t>протоколы заседаний комиссии 
по мобилизации дополнительных доходов в местный бюджет</t>
  </si>
  <si>
    <t>- о заключенных муниципальных контрактах 
с иногородними поставщиками (исполнителями, подрядчиками);</t>
  </si>
  <si>
    <t>главные администраторы доходов бюджета:                                                                                                                                                                                                                          Администрация города, департамент архитектуры 
и градостроительства</t>
  </si>
  <si>
    <r>
      <t xml:space="preserve">Количество акционерных обществ, акции которых находятся 
в муниципальной собственности и для которых установлен норматив отчислений части прибыли в бюджет города в размере не менее 35 % </t>
    </r>
  </si>
  <si>
    <t>комиссия 
по мобилизации дополнительных доходов в местный бюджет</t>
  </si>
  <si>
    <t>Проводить мероприятия, направленные:
- на формирование положительного общественного мнения о малом и среднем предпринимательстве, в целях стимулирования граждан к осуществлению такой деятельности;
- на совершенствование механизмов поддержки предпринимательства в целях поступления 
в запланированных объемах налогов 
на совокупный доход.                                   Проводить анализ  эффективности  осуществляемых мер поддержки стимулирования субъектов малого бизнеса.</t>
  </si>
  <si>
    <t xml:space="preserve">комитет 
по управлению имуществом </t>
  </si>
  <si>
    <t>департамент городского хозяйства</t>
  </si>
  <si>
    <t>управление инвестиций и развития предпринимательства</t>
  </si>
  <si>
    <t>Размещение информационных сообщений  на официальном портале Администрации города, в средствах массовой информации и извещениях об оплате коммунальных услуг, да/нет</t>
  </si>
  <si>
    <t>Реализация в полном объеме и в установленные сроки плана мероприятий по повышению роли имущественных налогов в формировании бюджета Ханты-Мансийского автономного округа - Югры и бюджетов муниципальных образований Ханты-Мансийского автономного округа - Югры, утвержденного распоряжением Правительства Ханты-Мансийского автономного округа - Югры, да/нет</t>
  </si>
  <si>
    <t>1.1.</t>
  </si>
  <si>
    <t>1.2.</t>
  </si>
  <si>
    <t>1.3.</t>
  </si>
  <si>
    <t>1.4.</t>
  </si>
  <si>
    <t>1.5.</t>
  </si>
  <si>
    <t>1.6.</t>
  </si>
  <si>
    <t>1.7.</t>
  </si>
  <si>
    <t>1.12.</t>
  </si>
  <si>
    <t>1.13.</t>
  </si>
  <si>
    <t>1.14.</t>
  </si>
  <si>
    <t>Проводить адресную работу 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 по налоговым и неналоговым платежам</t>
  </si>
  <si>
    <t>Обеспечить взаимодействие и  координацию деятельности Администрации города и федеральных фискальных, правоохранительных и контролирующих органов по выявлению скрытых форм оплаты труда, ликвидации задолженности 
по заработной плате в городе</t>
  </si>
  <si>
    <t>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t>
  </si>
  <si>
    <t>Отношение количества контрактов и договоров аренды/купли-продажи земельных участков и муниципального имущества, в отношении которых направлена информация в ИФНС России по г. Сургуту, к общему количеству контрактов и договоров аренды/купли-продажи земельных участков и муниципального имущества, заключенных с иногородними поставщиками (исполнителями, подрядчиками) и арендаторами/покупателями земельных участков и муниципального имущества, %</t>
  </si>
  <si>
    <t>рабочая группа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t>
  </si>
  <si>
    <t>Наличие  в рабочей группе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 представителей федеральных фискальных, правоохранительных и контролирующих органов, да/нет</t>
  </si>
  <si>
    <t>1.8.</t>
  </si>
  <si>
    <t xml:space="preserve">Реализация в полном объеме и в установленные сроки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да/нет
</t>
  </si>
  <si>
    <t xml:space="preserve">да
                                                                                                                                                                                                                                                                                                                                                                                                                                                                                                                            </t>
  </si>
  <si>
    <t>главный администратор доходов бюджета - Администрация города</t>
  </si>
  <si>
    <t>1.9.</t>
  </si>
  <si>
    <t>1.10.</t>
  </si>
  <si>
    <t>Проводить мероприятия, направленные на повышение роли имущественных налогов (земельного налога и налога на имущество физических лиц) в формировании бюджета города</t>
  </si>
  <si>
    <t>1.15.</t>
  </si>
  <si>
    <t>1.16.</t>
  </si>
  <si>
    <t>главный администратор доходов бюджета -                                                                                                                                                                                                                          Администрация города</t>
  </si>
  <si>
    <t>Проводить мероприятия, направленные на снижение дебиторской задолженности по доходам бюджета городского округа город Сургут</t>
  </si>
  <si>
    <t xml:space="preserve">департамент финансов, департамент архитектуры и градостроительства, комитет по земельным отношениям, контрольное управление, рабочая группа по обследованию зданий (строений, сооружений) 
и помещений для определения вида их фактического использования для целей налогообложения 
</t>
  </si>
  <si>
    <t>Организовать информационную кампанию среди налогоплательщиков:
- о необходимости, порядке и сроках уплаты имущественных налогов (транспортного, земельного налогов и налога на имущество физических лиц), налога на доходы физических лиц;
- об изменениях, внесенных в решения Думы города о местных налогах;
- об объектах недвижимости, включенных в Перечень объектов недвижимого имущества, признаваемого объектом налогообложения, в отношении которых налоговая база определяется как кадастровая стоимость, на очередной год</t>
  </si>
  <si>
    <t>проект решения Думы города «О внесении изменений в решение Думы города от 21.02.2018 № 233-VI ДГ «Об утверждении методики расчета арендной платы за пользование муниципальным имуществом, расположенным на территории города»</t>
  </si>
  <si>
    <t>Обеспечить привлечение в бюджет города средств от оказания платных услуг по строительному контролю во исполнение постановления Председателя Думы города Сургута от 31.10.2017 № 35 "О поручении постоянного комитета Думы города по бюджета, налогам, финансам и имуществу"</t>
  </si>
  <si>
    <t>Обеспечить перерасчет (актуализацию) базовых ставок по сдаваемому в аренду муниципальному имуществу</t>
  </si>
  <si>
    <t>департамент финансов,
департамент городского хозяйства, управление документационного и информационного обеспечения, МКУ "Наш город"</t>
  </si>
  <si>
    <t>Отношение количества иногородних организаций, подавших заявки на подбор кадров в Бюджетное учреждение ХМАО – Югры «Сургутский центр занятости населения», в отношении которых направлена информация в ИФНС России по г. Сургуту, к общему количеству иногородних организаций, подавших заявки на подбор кадров в Бюджетное учреждение ХМАО – Югры «Сургутский центр занятости населения», %</t>
  </si>
  <si>
    <t>Отношение количества заключенных муниципальных контрактов с иногородними поставщиками (исполнителями, подрядчиками), в отношении которых направлена информация в ИФНС России по г. Сургуту, к общему количеству заключенных муниципальных контрактов с иногородними поставщиками (исполнителями, подрядчиками), %</t>
  </si>
  <si>
    <t xml:space="preserve"> - об иногородних арендаторах/покупателях, заключивших договоры аренды земельных участков и договоры аренды муниципального имущества / выкупивших земельные участки 
на территории города   </t>
  </si>
  <si>
    <t>не менее 11</t>
  </si>
  <si>
    <t>Осуществлять контроль за исполнением поставщиками (подрядчиками, исполнителями) обязательств, предусмотренных муниципальными контрактами.</t>
  </si>
  <si>
    <t>Обеспечить предъявление требований о выплате  неустойки (штрафа, пени) за неисполнение или ненадлежащее исполнение поставщиками (подрядчиками, исполнителями) обязательств, предусмотренных муниципальными контрактами, да/нет</t>
  </si>
  <si>
    <t>информационные сообщения</t>
  </si>
  <si>
    <t>1.11.</t>
  </si>
  <si>
    <t>Проводить мероприятия, направленные на выявление пользователей, использующих земельные участки и муниципальное имущество (в том числе для установки и эксплуатации рекламных конструкций) при отсутствии  правовых оснований, и взыскание оплаты за такое пользование</t>
  </si>
  <si>
    <t xml:space="preserve">контрольное управление,
комитет по земельным отношениям, комитет по управлению имуществом, управление бюджетного учета и отчетности, департамент архитектуры и градостроительства </t>
  </si>
  <si>
    <t>протоколы заседаний рабочей группы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t>
  </si>
  <si>
    <t xml:space="preserve">Проведение соответствующей рабочей группой обследований зданий, строений, сооружений и помещений для определения вида их фактического использования для целей налогообложения в порядке и сроках, установленных постановлением Правительства Ханты-Мансийского автономного округа – Югры, да/нет </t>
  </si>
  <si>
    <t>Обеспечить увеличение размера платы за пользование жилым помещением (платы за наём) для нанимателей жилых помещений  муниципального жилищного фонда в соответствии с нормами, предусмотренными Положением о порядке расчета размера платы за пользование жилыми помещениями муниципального жилищного фонда</t>
  </si>
  <si>
    <t>2</t>
  </si>
  <si>
    <t xml:space="preserve">Осуществлять мероприятия по оптимизации  расходов на содержание муниципальных учреждений за счет средств местного бюджета путем оптимизации бюджетной сети </t>
  </si>
  <si>
    <t>2.4.</t>
  </si>
  <si>
    <t>главные распорядители бюджетных средств</t>
  </si>
  <si>
    <t>Постановление Администрации города от 12.10.2018  № 7743  «Об основных направлениях бюджетной и налоговой политики городского округа город Сургут на 2019 год и плановый период 2020 – 2021 годов»
Постановление Администрации города от 04.10.2016 № 7339 «Об утверждении порядка формирования муниципального задания на оказание муниципальных услуг (выполнение работ) муниципальными учреждениями и финансового обеспечения выполнения муниципального задания»</t>
  </si>
  <si>
    <t>проект решения Думы города «О внесении изменений в решение Думы города о бюджете города»</t>
  </si>
  <si>
    <t>Осуществлять мероприятия по оптимизации расходных обязательств по предоставлению дополнительных мер социальной поддержки:</t>
  </si>
  <si>
    <t>решение Думы города</t>
  </si>
  <si>
    <t>распоряжение Администрации города о решениях годового общего собрания акционеров акционерного общества</t>
  </si>
  <si>
    <t>Осуществлять мероприятия по инвентаризации расходных полномочий  муниципального образования в целях сокращения неэффективных расходов средств местного бюджета, консолидация дополнительных ресурсов на реализацию мероприятий, направленных на достижение целевых показателей национальных целей развития</t>
  </si>
  <si>
    <t>2.1.1.</t>
  </si>
  <si>
    <t>2.1.2.</t>
  </si>
  <si>
    <t>2.5.</t>
  </si>
  <si>
    <t>Осуществлять мероприятия по повышению энергетической эффективности в муниципальном секторе</t>
  </si>
  <si>
    <t>комитет культуры и туризма</t>
  </si>
  <si>
    <t>Количество заключенных муниципальными учреждениями энергосервисных контрактов, ед.</t>
  </si>
  <si>
    <t>управление бюджетного учета и отчетности</t>
  </si>
  <si>
    <t xml:space="preserve">письма в ИФНС России по городу Сургуту о направлении соответствующей информации </t>
  </si>
  <si>
    <t>2019 ‒ 2020 годы</t>
  </si>
  <si>
    <t>2019 ‒ 2021 годы</t>
  </si>
  <si>
    <t>Наличие прироста поступлений в бюджет города сумм арендной платы по сдаваемому в аренду муниципальному имуществу, полученных в результате актуализации базовых ставок арендной платы по договорам, заключенным в соответствии с решением Думы города от 21.02.2018 № 233-VI ДГ «Об утверждении методики расчета арендной платы за пользование муниципальным имуществом, расположенным на территории города», да/нет</t>
  </si>
  <si>
    <t>Доля взысканной дебиторской задолженности в общем объеме дебиторской задолженности, прогнозируемой в бюджете города на 2019 ‒ 2021 годы, %,*</t>
  </si>
  <si>
    <t>Прирост поступлений в бюджет города сумм арендной платы по сдаваемому в аренду муниципальному имуществу, полученных в результате перерасчета (с учетом применения индекса потребительских цен) арендной платы за муниципальное имущество по договорам, заключенным в соответствии с решением Думы города от 26.12.2012 № 281-V ДГ «Об утверждении методики расчета арендной платы за пользование муниципальным имуществом, расположенным на территории города», %,*</t>
  </si>
  <si>
    <t>Прирост поступлений в бюджет города сумм арендной платы за пользование муниципальными жилыми помещениями на условиях коммерческого найма, %,*</t>
  </si>
  <si>
    <t>Отношение проведенных мероприятий, направленных на устранение нарушений законодательства по использованию земельных участков и муниципального имущества (в том числе для установки и эксплуатации рекламных конструкций), и взыскание оплаты за такое пользование, к количеству выявленных нарушений, %,*</t>
  </si>
  <si>
    <t>Примечание: * - показатель оценивается по итогам года</t>
  </si>
  <si>
    <t>Осуществлять мероприятия по недопущению возникновения гарантийных случаев по предоставленным муниципальным гарантиям</t>
  </si>
  <si>
    <t xml:space="preserve">Осуществлять мероприятия по повышению операционной эффективности управления остатками средств на едином счете бюджета города за счет снижения уровня остатков на лицевых счетах бюджетных и автономных учреждений, достигаемого путем предоставления в течение текущего  финансового года муниципальным бюджетным и автономным учреждениям субсидии на финансовое обеспечение выполнения муниципального задания на оказание муниципальных услуг (выполнение работ) с учетом фактической потребности </t>
  </si>
  <si>
    <t xml:space="preserve">Обеспечить нахождение муниципального долга на безопасном уровне при формировании 
и исполнении бюджета города </t>
  </si>
  <si>
    <t>Отношение муниципального долга к доходам бюджета города без учета безвозмездных поступлений, %*</t>
  </si>
  <si>
    <t>Отношение объема расходов на обслуживание муниципального долга
 к общему объему расходов бюджета города без учета расходов, осуществляемых за счет субвенций, %*</t>
  </si>
  <si>
    <t>Значение целевого показателя на отчетную дату</t>
  </si>
  <si>
    <t>Обоснование исполнения мероприятия</t>
  </si>
  <si>
    <t xml:space="preserve">Информация об исполнении плана мероприятий по мобилизации доходов, оптимизации расходов и муниципального долга бюджета городского округа город Сургут за 1 полугодие 2019 года </t>
  </si>
  <si>
    <t>Показатель будет оценен по итогам года</t>
  </si>
  <si>
    <t xml:space="preserve">Показатель будет оценен по итогам года                                             </t>
  </si>
  <si>
    <t>Дивиденды в размере 35% от чистой прибыли  получены от ОАО "СПОПАТ". Дивиденды по остальным предприятиям ожидаются в следующих отчетных периодах, по результатам принятых решений на собраниях акционеров.</t>
  </si>
  <si>
    <t xml:space="preserve">Показатель будет оценен по итогам года </t>
  </si>
  <si>
    <t>В 2019 году продолжилась работа по реализации ответственными исполнителями плана мероприятий по повышению роли имущественных налогов в соответствии с распоряжением Правительства ХМАО – Югры от 16.02.18 № 70-рп. Информация о предварительных результатах реализации плана за 1 полугодие 2019 года направлена в адрес Департамента финансов автономного округа письмом департамента финансов Администрации города от 28.06.2019 № 08-02-1446/9.</t>
  </si>
  <si>
    <t>С целью проведения обследования зданий, строений, сооружений и помещений для определения вида их фактического использования для целей налогообложения, распоряжением Администрации города от 18.08.2017 № 1404 создана рабочая группа. По обращению Департамента финансов автономного округа членами рабочей группы в течение 1 квартала 2019 года проведено 3 обследования фактического использования объектов недвижимости.</t>
  </si>
  <si>
    <t>Организация информационной кампании среди налогоплательщиков запланирована на III-IV квартал текущего года.</t>
  </si>
  <si>
    <t>Реализация положений постановления  от 07.05.2018 № 3227 "Об утверждении положений о порядке расчета размера платы за пользование жилыми помещениями муниципального жилищного фонда" в части применения индекса потребительских цен к размеру арендной платы за пользование муниципальными жилыми помещениями на условиях коммерческого найма, обеспечила в 1 полугодии 2019 года прирост поступлений в бюджет города сумм арендной платы в объеме 86,2 тыс.руб.</t>
  </si>
  <si>
    <t xml:space="preserve">Ответственным исполнителем в рамках реализации подпрограммы «Развитие малого и среднего предпринимательства» муниципальной программы «Создание условий для развития муниципальной политики в отдельных секторах экономики города Сургута на 2016 – 2030 годы»:
-  заключен муниципальный контракт на оказание услуг по организации и проведению ежегодного городского конкурса «Предприниматель года» на сумму 699 816 рублей;
- заключен муниципальный контракт на оказание услуг по организации и проведению курса «Основы ведения предпринимательской деятельности» на сумму 152 100 рублей;
- принят муниципальный правовой акт о внесении изменений в порядок предоставления субсидий субъектам малого и среднего предпринимательства;
- осуществляется еженедельное консультирование и информирование субъектов малого и среднего предпринимательства о формах поддержки.
</t>
  </si>
  <si>
    <t>В 1 полугодии  2019 года проведено 2 заседания комиссии: приглашены 38 налогоплательщиков, имеющих задолженность по налогам, и 9 должников по арендной плате за землю; объем погашенной задолженности на отчетную дату составил 9 803,2 тыс. рублей.</t>
  </si>
  <si>
    <t>Проводить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 качественного планирования бюджетных показателей, урегулирования дебиторской задолженности.</t>
  </si>
  <si>
    <t>В 1 полугодии 2019 года в рамках деятельности комиссии по мобилизации дополнительных доходов в местный бюджет совместно с главными администраторами доходов бюджета проведены:
- заседание комиссии по вопросу формирования прогнозируемых показателей по поступлениям доходов и источников финансирования дефицита бюджета города на 2020-2022 годы и оценки их ожидаемого исполнения за 2019 год;
- рабочая встреча по вопросу возможности выявления физических лиц, уклоняющихся от постановки на кадастровый учет и регистрации прав на объекты недвижимости, для последующего вовлечения в налоговый оборот объектов недвижимости, «выпадающих» из-под налогообложения.</t>
  </si>
  <si>
    <t>Прирост поступлений в бюджет города налогов на имущество, %*</t>
  </si>
  <si>
    <r>
      <t xml:space="preserve">
В  инспекцию ФНС России по г. Сургуту ответственными исполнителями в 1 полугодии направлена информация:
- по 762 заключённым муниципальным контрактам с иногородними поставщиками;
</t>
    </r>
    <r>
      <rPr>
        <sz val="14"/>
        <color indexed="10"/>
        <rFont val="Times New Roman"/>
        <family val="1"/>
      </rPr>
      <t xml:space="preserve">
</t>
    </r>
    <r>
      <rPr>
        <sz val="14"/>
        <rFont val="Times New Roman"/>
        <family val="1"/>
      </rPr>
      <t xml:space="preserve">
- по 27 иногородним работодателям, подавшим заявки о потребности в 41 работнике;
- в отношении 4 иногородних арендаторов земельного участка.</t>
    </r>
  </si>
  <si>
    <t>Процент исполнения налогов на совокупный доход (отношение фактических поступлений к первоначальным плановым показателям), % *</t>
  </si>
  <si>
    <t xml:space="preserve">Ответственными исполнителями в рамках реализации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проведены мероприятия по:
- мониторингу дебиторской задолженности по доходам бюджета города;
- претензионной работе (направлено: 793 уведомление о погашении задолженности; 72 пакета документов для подачи заявлений в суд); 
- адресной работе с должниками в рамках деятельности рабочих групп по контролю за поступлением арендных платежей (проведено 21 заседание, рассмотрены материалы по 181 арендаторам).
Общий объем взысканной дебиторской задолженности по итогам                1 полугодия 2019 года составил 37 142,8 тыс. рублей.                                                                                                            </t>
  </si>
  <si>
    <t>В соответствии с решением Думы города от 26.12.2012 № 281-V ДГ «Об утверждении методики расчета арендной платы за пользование муниципальным имуществом, расположенным на территории города» предусмотрено ежегодное применение индекса потребительских цен  к размеру базовых ставок арендной платы.
В соответствии с решением Думы города Сургута от 15.02.2018 № 233-VI ДГ "О Методике арендной платы за пользование муниципальным имуществом, расположенным на территории города" (новая методика) предусмотрена ежегодная актуализация базовых ставок арендной платы.  
Реализация положений данных методик обеспечила в 1 полугодии 2019 года прирост поступлений арендной платы в бюджет города в объеме 1 563,83 тыс рублей.</t>
  </si>
  <si>
    <t>Решением Думы города от 28.06.2018 № 287-VI ДГ на 2019 год установлены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их финансово-хозяйственной деятельности.
Объем поступлений в бюджет города от отчислений части прибыли МУП составил 15 930,4 тыс. рублей.</t>
  </si>
  <si>
    <t>В течение 1 полугодия 2019 года Администрацией города обеспечено привлечение средств от реализации муниципального имущества в объеме 61 986,3 тыс.рублей.</t>
  </si>
  <si>
    <t>В течение 1 полугодия 2019 года соответствующими ответственными исполнителями осуществлялся контроль за исполнением поставщиками (подрядчиками, исполнителями) обязательств, предусмотренных муниципальными контрактами. Предъявлено и исполнено 52 требования о выплате неустойки (штрафа, пени) за неисполнение или ненадлежащее исполнение обязательств на общую сумму 702,5 тыс. рублей.</t>
  </si>
  <si>
    <t>В течение 1 полугодия 2019 года соответствующими ответственными исполнителями проводились мероприятия, направленные на выявление пользователей, использующих земельные участки и муниципальное имущество при отсутствии правовых оснований. Проведено 330 обследования муниципального имущества, выявлено 159 нарушений, взыскано неосновательного обогащения в сумме 19 048,9 тыс. руб.</t>
  </si>
  <si>
    <t>В 1 полугодии 2019 года по итогам проведения электронных аукционов на оказание услуг по осуществлению строительного надзора МКУ "УКС" заключены 3 договора со сроком оказания услуг - до 31.12.2019.</t>
  </si>
  <si>
    <t>Полученный эффект от реализации мероприятий на отчетную дату, 
тыс. рублей</t>
  </si>
  <si>
    <t>Показатель оценивается по итогам года</t>
  </si>
  <si>
    <t>В 2019 году продолжена работа рабочей группы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состав рабочей группы под председательством заместителя Главы города входят представители Администрации города, Фонда социального страхования, Государственной инспекции труда, Пенсионного фонда, Прокуратуры, Федеральной налоговой службы, Службы судебных приставов, УМВД.
По итогам первого полугодия 2019 года проведено 2 заседания рабочей группы. По результатам работы в Дептруда и занятости населения Югры направлены 8 мониторингов снижения неформальной занятости населения; легализована трудовая деятельностьь 725 человек</t>
  </si>
  <si>
    <t>Отсутствие фактов исполнения обязательств по предоставленным муниципальным гарантиям, да/нет</t>
  </si>
  <si>
    <t>Снижение расходов на обслуживание муниципального долга за счет привлечения кредитных средств в конце финансового года, да/нет</t>
  </si>
  <si>
    <t>Муниципальным автономным учреждением "Сургутская филармония" заключены 2 энергосервисных договора.</t>
  </si>
  <si>
    <t>Проведены мероприятия в соответствии с планами, утвержденными распоряжениями Администрации города от 10.10.2018 №1773 "О реорганизации муниципального бюджетного дошкольного образовательного учреждения детского сада № 41 "Рябинушка", от 12.10.2018 № 1791 ""О реорганизации муниципального бюджетного дошкольного образовательного учреждения детского сада № 14 "Брусничка".</t>
  </si>
  <si>
    <t>в части отмены  дополнительной меры социальной поддержки, установленной Решением Думы города Сургута от 29.12.2009 № 666-IV ДГ «О предоставлении  компенсации расходов по оплате жилого помещения и коммунальных услуг отдельным категориям гражданам, проживающих в бесхозяйных жилых помещениях» в форме компенсации расходов по оплате жилого помещения и коммунальных услуг отдельным категориям граждан, проживающимх в безхозяйных жилых помещениях и временном жилищном фонде</t>
  </si>
  <si>
    <t>2020 ‒ 2021 годы</t>
  </si>
  <si>
    <t xml:space="preserve">решение Думы города </t>
  </si>
  <si>
    <t>Снижение расходов на предоставление дополнительных мер социальной поддержки, да/нет</t>
  </si>
  <si>
    <t xml:space="preserve">в части исключения из состава расходов местного бюджета обязательств работодателя по отчислению в профсоюзную организацию средств на развитие культурно-массовой и физкультурно-оздоровительной деятельности  в отношении работников, исполняющих отдельные государственные полномочия за счет средств бюджета автономного округа. </t>
  </si>
  <si>
    <t>Снижение расходов на  отчисления в профсоюзную организацию средств на развитие культурно-массовой и физкультурно-оздоровительной деятельности, да/ нет*</t>
  </si>
  <si>
    <t>Мероприятие выполнено в связи с принятемм решений Думы города от 17.04.2019 № 427-VI ДГ "О признании утратившими силу решений Думы города", от 17.04.2019 № 425-VI ДГ "О внесении изменения в решение Думы города от 20.06.2013 № 34-V ДГ "О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отдельныхгосударственных полномочий в сфере государственной регистрации актов гражданского состояния".</t>
  </si>
  <si>
    <t>Экономия направлена на введение новых (увеличение действующих) расходных обязательств согласно решениям Бюджетной комисси при Главе города в соответствии с решениями Думы города о бюджете города от 12.02.2019 № 392-VI ДГ, 02.04.2019 №417-VI ДГ.</t>
  </si>
  <si>
    <t>Дополнительная мера социальной поддержки в форме компенсации расходов по оплате жилого помещения и коммунальных услуг предоставляется 1 гражданину - Ступаку А.В., проживающему по адресу Южный переулок, 10А, кв.1. 
Между Ступак А.В. и застройщиком ООО "СеверСтрой"  заключен договор долевого участия  в строительстве МКД.. В настоящее время объект недвижимости не введен в эксплуатацию застройщиком. 
25 июня 2019 года Главой Сургута В.Н. Шуваловым подписано распоряжение Администрации города № 1205 "О внесении изменений в распоряжение Администрации города от 03.06.2019 № 966 "О комплексе мер по окончанию строительства многоквартирных домов и иных объектов недвижимости, не введенных в эксплуатацию застройщиками: ООО "СеверСтрой", ООО "СеверСтройПартнер", ООО "ДЭП", ООО СФ "Новострой", ООО "Салаир", ООО "ВостокСтрой-Капитал" и признании утратившими силу некоторых распоряжений Администрации города". Согласно документу утверждены дорожные карты с графиками исполнения мероприятий для скорейшего ввода в эксплуатацию объектов долевого строительства.
Реализация мероприятия возможна только после переселения данного гражданина в благоустроенное жилье.</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</si>
</sst>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FC19]d\ mmmm\ yyyy\ &quot;г.&quot;"/>
    <numFmt numFmtId="181" formatCode="0.0"/>
    <numFmt numFmtId="182" formatCode="0.0000"/>
  </numFmts>
  <fonts count="50">
    <font>
      <sz val="11"/>
      <color theme="1"/>
      <name val="Calibri"/>
      <family val="2"/>
    </font>
    <font>
      <sz val="11"/>
      <color indexed="8"/>
      <name val="Calibri"/>
      <family val="2"/>
    </font>
    <font>
      <sz val="8.4"/>
      <color indexed="56"/>
      <name val="Times New Roman"/>
      <family val="1"/>
    </font>
    <font>
      <sz val="14"/>
      <name val="Times New Roman"/>
      <family val="1"/>
    </font>
    <font>
      <sz val="14"/>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20"/>
      <color indexed="8"/>
      <name val="Times New Roman"/>
      <family val="1"/>
    </font>
    <font>
      <b/>
      <sz val="14"/>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
      <sz val="20"/>
      <color theme="1"/>
      <name val="Times New Roman"/>
      <family val="1"/>
    </font>
    <font>
      <b/>
      <sz val="14"/>
      <color theme="1"/>
      <name val="Times New Roman"/>
      <family val="1"/>
    </font>
    <font>
      <b/>
      <sz val="14"/>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31"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4" fillId="31" borderId="0" applyNumberFormat="0" applyBorder="0" applyAlignment="0" applyProtection="0"/>
  </cellStyleXfs>
  <cellXfs count="180">
    <xf numFmtId="0" fontId="0" fillId="0" borderId="0" xfId="0" applyFont="1" applyAlignment="1">
      <alignment/>
    </xf>
    <xf numFmtId="0" fontId="45" fillId="32" borderId="0" xfId="0" applyFont="1" applyFill="1" applyAlignment="1">
      <alignment horizontal="center" wrapText="1"/>
    </xf>
    <xf numFmtId="0" fontId="45" fillId="32" borderId="0" xfId="0" applyFont="1" applyFill="1" applyAlignment="1">
      <alignment wrapText="1"/>
    </xf>
    <xf numFmtId="0" fontId="45" fillId="32" borderId="0" xfId="0" applyFont="1" applyFill="1" applyAlignment="1">
      <alignment horizontal="justify" wrapText="1"/>
    </xf>
    <xf numFmtId="0" fontId="45" fillId="32" borderId="0" xfId="0" applyFont="1" applyFill="1" applyAlignment="1">
      <alignment horizontal="center" vertical="top" wrapText="1"/>
    </xf>
    <xf numFmtId="0" fontId="46" fillId="32" borderId="0" xfId="0" applyFont="1" applyFill="1" applyAlignment="1">
      <alignment horizontal="center" wrapText="1"/>
    </xf>
    <xf numFmtId="0" fontId="46" fillId="32" borderId="0" xfId="0" applyFont="1" applyFill="1" applyAlignment="1">
      <alignment wrapText="1"/>
    </xf>
    <xf numFmtId="0" fontId="46" fillId="32" borderId="0" xfId="0" applyFont="1" applyFill="1" applyAlignment="1">
      <alignment horizontal="justify" wrapText="1"/>
    </xf>
    <xf numFmtId="0" fontId="47" fillId="32" borderId="0" xfId="0" applyFont="1" applyFill="1" applyAlignment="1">
      <alignment horizontal="center" vertical="center" wrapText="1"/>
    </xf>
    <xf numFmtId="0" fontId="46" fillId="32" borderId="0" xfId="0" applyFont="1" applyFill="1" applyAlignment="1">
      <alignment horizontal="center" vertical="top" wrapText="1"/>
    </xf>
    <xf numFmtId="0" fontId="48" fillId="32" borderId="0" xfId="0" applyFont="1" applyFill="1" applyAlignment="1">
      <alignment wrapText="1"/>
    </xf>
    <xf numFmtId="49" fontId="3" fillId="32" borderId="10" xfId="0" applyNumberFormat="1" applyFont="1" applyFill="1" applyBorder="1" applyAlignment="1">
      <alignment horizontal="center" vertical="top" wrapText="1"/>
    </xf>
    <xf numFmtId="0" fontId="3" fillId="32" borderId="0" xfId="0" applyFont="1" applyFill="1" applyAlignment="1">
      <alignment horizontal="center" vertical="center" wrapText="1"/>
    </xf>
    <xf numFmtId="0" fontId="3" fillId="32" borderId="0" xfId="0" applyFont="1" applyFill="1" applyAlignment="1">
      <alignment horizontal="center" vertical="top" wrapText="1"/>
    </xf>
    <xf numFmtId="0" fontId="3" fillId="32" borderId="11" xfId="0" applyNumberFormat="1" applyFont="1" applyFill="1" applyBorder="1" applyAlignment="1">
      <alignment horizontal="center" vertical="top" wrapText="1"/>
    </xf>
    <xf numFmtId="0" fontId="3" fillId="32" borderId="0"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47" fillId="32" borderId="0" xfId="0" applyFont="1" applyFill="1" applyAlignment="1">
      <alignment horizontal="center" vertical="center" wrapText="1"/>
    </xf>
    <xf numFmtId="49" fontId="46" fillId="32" borderId="0" xfId="0" applyNumberFormat="1" applyFont="1" applyFill="1" applyAlignment="1">
      <alignment horizontal="justify" vertical="top" wrapText="1"/>
    </xf>
    <xf numFmtId="0" fontId="47" fillId="32" borderId="0" xfId="0" applyFont="1" applyFill="1" applyAlignment="1">
      <alignment horizontal="justify" vertical="top" wrapText="1"/>
    </xf>
    <xf numFmtId="49" fontId="45" fillId="32" borderId="0" xfId="0" applyNumberFormat="1" applyFont="1" applyFill="1" applyAlignment="1">
      <alignment horizontal="justify" vertical="top" wrapText="1"/>
    </xf>
    <xf numFmtId="0" fontId="3" fillId="32" borderId="12" xfId="0" applyFont="1" applyFill="1" applyBorder="1" applyAlignment="1">
      <alignment horizontal="center" vertical="top" wrapText="1"/>
    </xf>
    <xf numFmtId="0" fontId="46" fillId="32" borderId="10" xfId="0" applyFont="1" applyFill="1" applyBorder="1" applyAlignment="1">
      <alignment horizontal="justify" vertical="top" wrapText="1"/>
    </xf>
    <xf numFmtId="0" fontId="47" fillId="32" borderId="0" xfId="0" applyFont="1" applyFill="1" applyAlignment="1">
      <alignment horizontal="center" vertical="top" wrapText="1"/>
    </xf>
    <xf numFmtId="4" fontId="3" fillId="32" borderId="12" xfId="0" applyNumberFormat="1" applyFont="1" applyFill="1" applyBorder="1" applyAlignment="1">
      <alignment horizontal="center" vertical="top" wrapText="1"/>
    </xf>
    <xf numFmtId="0" fontId="3" fillId="32" borderId="13" xfId="0" applyFont="1" applyFill="1" applyBorder="1" applyAlignment="1">
      <alignment horizontal="center" vertical="top" wrapText="1"/>
    </xf>
    <xf numFmtId="0" fontId="3" fillId="0" borderId="13" xfId="0" applyFont="1" applyFill="1" applyBorder="1" applyAlignment="1">
      <alignment horizontal="center" vertical="top" wrapText="1"/>
    </xf>
    <xf numFmtId="0" fontId="45" fillId="0" borderId="0" xfId="0" applyFont="1" applyFill="1" applyAlignment="1">
      <alignment horizontal="center" vertical="top" wrapText="1"/>
    </xf>
    <xf numFmtId="0" fontId="47" fillId="32" borderId="0" xfId="0" applyFont="1" applyFill="1" applyAlignment="1">
      <alignment horizontal="center" vertical="top" wrapText="1"/>
    </xf>
    <xf numFmtId="0" fontId="46" fillId="32" borderId="10" xfId="0" applyFont="1" applyFill="1" applyBorder="1" applyAlignment="1">
      <alignment horizontal="center" vertical="top"/>
    </xf>
    <xf numFmtId="0" fontId="46" fillId="0" borderId="10" xfId="0" applyFont="1" applyFill="1" applyBorder="1" applyAlignment="1">
      <alignment horizontal="center" vertical="top" wrapText="1"/>
    </xf>
    <xf numFmtId="0" fontId="3" fillId="32" borderId="10" xfId="0" applyFont="1" applyFill="1" applyBorder="1" applyAlignment="1">
      <alignment horizontal="left" vertical="top" wrapText="1"/>
    </xf>
    <xf numFmtId="0" fontId="3" fillId="32" borderId="0" xfId="0" applyFont="1" applyFill="1" applyAlignment="1">
      <alignment wrapText="1"/>
    </xf>
    <xf numFmtId="49" fontId="46" fillId="0" borderId="13" xfId="0" applyNumberFormat="1" applyFont="1" applyFill="1" applyBorder="1" applyAlignment="1">
      <alignment horizontal="center" vertical="top" wrapText="1"/>
    </xf>
    <xf numFmtId="0" fontId="46" fillId="32" borderId="10" xfId="0" applyFont="1" applyFill="1" applyBorder="1" applyAlignment="1">
      <alignment horizontal="left" vertical="top" wrapText="1"/>
    </xf>
    <xf numFmtId="16" fontId="46" fillId="32" borderId="10" xfId="0" applyNumberFormat="1" applyFont="1" applyFill="1" applyBorder="1" applyAlignment="1">
      <alignment horizontal="center" vertical="top" wrapText="1"/>
    </xf>
    <xf numFmtId="0" fontId="3" fillId="32" borderId="10" xfId="0" applyFont="1" applyFill="1" applyBorder="1" applyAlignment="1">
      <alignment horizontal="center" vertical="top" wrapText="1"/>
    </xf>
    <xf numFmtId="0" fontId="46" fillId="32" borderId="11" xfId="0" applyFont="1" applyFill="1" applyBorder="1" applyAlignment="1">
      <alignment horizontal="center" vertical="top" wrapText="1"/>
    </xf>
    <xf numFmtId="0" fontId="46" fillId="32" borderId="14" xfId="0" applyFont="1" applyFill="1" applyBorder="1" applyAlignment="1">
      <alignment horizontal="center" vertical="top" wrapText="1"/>
    </xf>
    <xf numFmtId="0" fontId="46" fillId="32" borderId="10" xfId="0" applyFont="1" applyFill="1" applyBorder="1" applyAlignment="1">
      <alignment horizontal="center" vertical="center" wrapText="1"/>
    </xf>
    <xf numFmtId="0" fontId="3" fillId="32" borderId="11" xfId="0" applyFont="1" applyFill="1" applyBorder="1" applyAlignment="1">
      <alignment horizontal="center" vertical="top" wrapText="1"/>
    </xf>
    <xf numFmtId="0" fontId="46" fillId="32" borderId="10" xfId="0" applyFont="1" applyFill="1" applyBorder="1" applyAlignment="1">
      <alignment horizontal="center" vertical="top" wrapText="1"/>
    </xf>
    <xf numFmtId="0" fontId="3" fillId="32" borderId="14" xfId="0" applyFont="1" applyFill="1" applyBorder="1" applyAlignment="1">
      <alignment horizontal="center" vertical="top" wrapText="1"/>
    </xf>
    <xf numFmtId="0" fontId="46" fillId="32" borderId="10" xfId="0" applyFont="1" applyFill="1" applyBorder="1" applyAlignment="1">
      <alignment horizontal="left" vertical="center" wrapText="1"/>
    </xf>
    <xf numFmtId="49" fontId="46" fillId="32" borderId="11" xfId="0" applyNumberFormat="1" applyFont="1" applyFill="1" applyBorder="1" applyAlignment="1">
      <alignment horizontal="center" vertical="top" wrapText="1"/>
    </xf>
    <xf numFmtId="49" fontId="46" fillId="32" borderId="14" xfId="0" applyNumberFormat="1" applyFont="1" applyFill="1" applyBorder="1" applyAlignment="1">
      <alignment horizontal="center" vertical="top" wrapText="1"/>
    </xf>
    <xf numFmtId="49" fontId="46" fillId="32" borderId="13" xfId="0" applyNumberFormat="1" applyFont="1" applyFill="1" applyBorder="1" applyAlignment="1">
      <alignment horizontal="center" vertical="top" wrapText="1"/>
    </xf>
    <xf numFmtId="49" fontId="46" fillId="32" borderId="10" xfId="0" applyNumberFormat="1" applyFont="1" applyFill="1" applyBorder="1" applyAlignment="1">
      <alignment horizontal="center" vertical="top" wrapText="1"/>
    </xf>
    <xf numFmtId="0" fontId="46" fillId="32" borderId="13" xfId="0" applyFont="1" applyFill="1" applyBorder="1" applyAlignment="1">
      <alignment horizontal="center" vertical="top" wrapText="1"/>
    </xf>
    <xf numFmtId="0" fontId="3" fillId="32" borderId="11" xfId="0" applyFont="1" applyFill="1" applyBorder="1" applyAlignment="1">
      <alignment horizontal="left" vertical="top" wrapText="1"/>
    </xf>
    <xf numFmtId="0" fontId="3" fillId="32" borderId="14" xfId="0" applyFont="1" applyFill="1" applyBorder="1" applyAlignment="1">
      <alignment horizontal="left" vertical="top" wrapText="1"/>
    </xf>
    <xf numFmtId="0" fontId="3" fillId="32" borderId="13" xfId="0" applyFont="1" applyFill="1" applyBorder="1" applyAlignment="1">
      <alignment horizontal="left" vertical="top" wrapText="1"/>
    </xf>
    <xf numFmtId="0" fontId="3" fillId="32" borderId="12" xfId="0" applyFont="1" applyFill="1" applyBorder="1" applyAlignment="1">
      <alignment horizontal="left" vertical="top" wrapText="1"/>
    </xf>
    <xf numFmtId="0" fontId="3" fillId="0" borderId="13" xfId="0" applyFont="1" applyFill="1" applyBorder="1" applyAlignment="1">
      <alignment horizontal="left" vertical="top" wrapText="1"/>
    </xf>
    <xf numFmtId="49" fontId="46" fillId="32" borderId="11" xfId="0" applyNumberFormat="1" applyFont="1" applyFill="1" applyBorder="1" applyAlignment="1">
      <alignment horizontal="left" vertical="top" wrapText="1"/>
    </xf>
    <xf numFmtId="0" fontId="46" fillId="32" borderId="11" xfId="0" applyFont="1" applyFill="1" applyBorder="1" applyAlignment="1">
      <alignment horizontal="left" vertical="top" wrapText="1"/>
    </xf>
    <xf numFmtId="0" fontId="46" fillId="32" borderId="14" xfId="0" applyFont="1" applyFill="1" applyBorder="1" applyAlignment="1">
      <alignment horizontal="left" vertical="top" wrapText="1"/>
    </xf>
    <xf numFmtId="0" fontId="46" fillId="32" borderId="13" xfId="0" applyFont="1" applyFill="1" applyBorder="1" applyAlignment="1">
      <alignment horizontal="left" vertical="top" wrapText="1"/>
    </xf>
    <xf numFmtId="2" fontId="46" fillId="32" borderId="15" xfId="0" applyNumberFormat="1" applyFont="1" applyFill="1" applyBorder="1" applyAlignment="1">
      <alignment horizontal="left" vertical="top" wrapText="1"/>
    </xf>
    <xf numFmtId="49" fontId="3" fillId="32" borderId="13" xfId="0" applyNumberFormat="1" applyFont="1" applyFill="1" applyBorder="1" applyAlignment="1">
      <alignment horizontal="left" vertical="top" wrapText="1"/>
    </xf>
    <xf numFmtId="2" fontId="3" fillId="32" borderId="10"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49" fontId="3" fillId="32" borderId="14" xfId="0" applyNumberFormat="1" applyFont="1" applyFill="1" applyBorder="1" applyAlignment="1">
      <alignment horizontal="left" vertical="top" wrapText="1"/>
    </xf>
    <xf numFmtId="49" fontId="3" fillId="32" borderId="10" xfId="0" applyNumberFormat="1" applyFont="1" applyFill="1" applyBorder="1" applyAlignment="1">
      <alignment horizontal="left" vertical="top" wrapText="1"/>
    </xf>
    <xf numFmtId="2" fontId="3" fillId="32" borderId="11" xfId="0" applyNumberFormat="1" applyFont="1" applyFill="1" applyBorder="1" applyAlignment="1">
      <alignment horizontal="left" vertical="top" wrapText="1"/>
    </xf>
    <xf numFmtId="0" fontId="45" fillId="0" borderId="10" xfId="0" applyFont="1" applyFill="1" applyBorder="1" applyAlignment="1">
      <alignment horizontal="center" vertical="top" wrapText="1"/>
    </xf>
    <xf numFmtId="0" fontId="46" fillId="32" borderId="10" xfId="0" applyFont="1" applyFill="1" applyBorder="1" applyAlignment="1">
      <alignment horizontal="justify" vertical="center" wrapText="1"/>
    </xf>
    <xf numFmtId="49" fontId="3" fillId="32" borderId="10" xfId="0" applyNumberFormat="1" applyFont="1" applyFill="1" applyBorder="1" applyAlignment="1">
      <alignment horizontal="justify" vertical="top" wrapText="1"/>
    </xf>
    <xf numFmtId="0" fontId="3" fillId="32" borderId="10" xfId="0" applyFont="1" applyFill="1" applyBorder="1" applyAlignment="1">
      <alignment horizontal="justify" vertical="top" wrapText="1"/>
    </xf>
    <xf numFmtId="0" fontId="46" fillId="32" borderId="13" xfId="0" applyFont="1" applyFill="1" applyBorder="1" applyAlignment="1">
      <alignment horizontal="center" vertical="top" wrapText="1"/>
    </xf>
    <xf numFmtId="1" fontId="46" fillId="32" borderId="13" xfId="0" applyNumberFormat="1" applyFont="1" applyFill="1" applyBorder="1" applyAlignment="1">
      <alignment horizontal="center" vertical="top" wrapText="1"/>
    </xf>
    <xf numFmtId="0" fontId="3" fillId="32" borderId="16" xfId="0" applyFont="1" applyFill="1" applyBorder="1" applyAlignment="1">
      <alignment horizontal="left" vertical="top" wrapText="1"/>
    </xf>
    <xf numFmtId="0" fontId="3" fillId="32" borderId="16" xfId="0" applyFont="1" applyFill="1" applyBorder="1" applyAlignment="1">
      <alignment horizontal="center" vertical="top" wrapText="1"/>
    </xf>
    <xf numFmtId="4" fontId="3" fillId="32" borderId="16" xfId="0" applyNumberFormat="1" applyFont="1" applyFill="1" applyBorder="1" applyAlignment="1">
      <alignment horizontal="center" vertical="top" wrapText="1"/>
    </xf>
    <xf numFmtId="0" fontId="3" fillId="32" borderId="10" xfId="0" applyFont="1" applyFill="1" applyBorder="1" applyAlignment="1">
      <alignment horizontal="center" vertical="top" wrapText="1"/>
    </xf>
    <xf numFmtId="0" fontId="3" fillId="32" borderId="10" xfId="0" applyFont="1" applyFill="1" applyBorder="1" applyAlignment="1">
      <alignment horizontal="center" vertical="top" wrapText="1"/>
    </xf>
    <xf numFmtId="0" fontId="46" fillId="32" borderId="10" xfId="0" applyFont="1" applyFill="1" applyBorder="1" applyAlignment="1">
      <alignment horizontal="center" vertical="top" wrapText="1"/>
    </xf>
    <xf numFmtId="49" fontId="46" fillId="32" borderId="10" xfId="0" applyNumberFormat="1" applyFont="1" applyFill="1" applyBorder="1" applyAlignment="1">
      <alignment horizontal="center" vertical="top" wrapText="1"/>
    </xf>
    <xf numFmtId="0" fontId="3" fillId="32" borderId="11" xfId="0" applyFont="1" applyFill="1" applyBorder="1" applyAlignment="1">
      <alignment horizontal="center" vertical="top" wrapText="1"/>
    </xf>
    <xf numFmtId="0" fontId="3" fillId="32" borderId="13" xfId="0" applyFont="1" applyFill="1" applyBorder="1" applyAlignment="1">
      <alignment horizontal="center" vertical="top" wrapText="1"/>
    </xf>
    <xf numFmtId="0" fontId="3" fillId="32" borderId="10" xfId="0" applyFont="1" applyFill="1" applyBorder="1" applyAlignment="1">
      <alignment horizontal="center" vertical="top" wrapText="1"/>
    </xf>
    <xf numFmtId="174" fontId="46" fillId="32" borderId="17" xfId="0" applyNumberFormat="1" applyFont="1" applyFill="1" applyBorder="1" applyAlignment="1">
      <alignment horizontal="center" vertical="top" wrapText="1"/>
    </xf>
    <xf numFmtId="174" fontId="3" fillId="0" borderId="12" xfId="0" applyNumberFormat="1" applyFont="1" applyFill="1" applyBorder="1" applyAlignment="1">
      <alignment horizontal="center" vertical="top" wrapText="1"/>
    </xf>
    <xf numFmtId="174" fontId="3" fillId="32" borderId="12" xfId="0" applyNumberFormat="1" applyFont="1" applyFill="1" applyBorder="1" applyAlignment="1">
      <alignment horizontal="center" vertical="top" wrapText="1"/>
    </xf>
    <xf numFmtId="49" fontId="46" fillId="32" borderId="16" xfId="0" applyNumberFormat="1" applyFont="1" applyFill="1" applyBorder="1" applyAlignment="1">
      <alignment horizontal="center" vertical="top" wrapText="1"/>
    </xf>
    <xf numFmtId="174" fontId="3" fillId="32" borderId="17" xfId="0" applyNumberFormat="1" applyFont="1" applyFill="1" applyBorder="1" applyAlignment="1">
      <alignment horizontal="center" vertical="top" wrapText="1"/>
    </xf>
    <xf numFmtId="174" fontId="3" fillId="32" borderId="18" xfId="0" applyNumberFormat="1" applyFont="1" applyFill="1" applyBorder="1" applyAlignment="1">
      <alignment horizontal="center" vertical="top" wrapText="1"/>
    </xf>
    <xf numFmtId="174" fontId="3" fillId="32" borderId="16" xfId="0" applyNumberFormat="1" applyFont="1" applyFill="1" applyBorder="1" applyAlignment="1">
      <alignment horizontal="center" vertical="top" wrapText="1"/>
    </xf>
    <xf numFmtId="174" fontId="3" fillId="0" borderId="16" xfId="0" applyNumberFormat="1" applyFont="1" applyFill="1" applyBorder="1" applyAlignment="1">
      <alignment horizontal="center" vertical="top" wrapText="1"/>
    </xf>
    <xf numFmtId="174" fontId="46" fillId="0" borderId="17" xfId="0" applyNumberFormat="1" applyFont="1" applyFill="1" applyBorder="1" applyAlignment="1">
      <alignment horizontal="center" vertical="top" wrapText="1"/>
    </xf>
    <xf numFmtId="174" fontId="46" fillId="0" borderId="17" xfId="0" applyNumberFormat="1" applyFont="1" applyFill="1" applyBorder="1" applyAlignment="1">
      <alignment horizontal="center" vertical="top"/>
    </xf>
    <xf numFmtId="171" fontId="3" fillId="32" borderId="17" xfId="0" applyNumberFormat="1" applyFont="1" applyFill="1" applyBorder="1" applyAlignment="1">
      <alignment horizontal="center" vertical="top" wrapText="1"/>
    </xf>
    <xf numFmtId="0" fontId="48" fillId="32" borderId="10" xfId="0" applyFont="1" applyFill="1" applyBorder="1" applyAlignment="1">
      <alignment wrapText="1"/>
    </xf>
    <xf numFmtId="0" fontId="3" fillId="32" borderId="10" xfId="0" applyFont="1" applyFill="1" applyBorder="1" applyAlignment="1">
      <alignment horizontal="center" vertical="center" wrapText="1"/>
    </xf>
    <xf numFmtId="0" fontId="45" fillId="32" borderId="10" xfId="0" applyFont="1" applyFill="1" applyBorder="1" applyAlignment="1">
      <alignment horizontal="center" vertical="top" wrapText="1"/>
    </xf>
    <xf numFmtId="0" fontId="3" fillId="32" borderId="10" xfId="0" applyFont="1" applyFill="1" applyBorder="1" applyAlignment="1">
      <alignment wrapText="1"/>
    </xf>
    <xf numFmtId="0" fontId="46" fillId="32" borderId="0" xfId="0" applyFont="1" applyFill="1" applyAlignment="1">
      <alignment horizontal="justify" vertical="center" wrapText="1"/>
    </xf>
    <xf numFmtId="0" fontId="48" fillId="32" borderId="10" xfId="0" applyFont="1" applyFill="1" applyBorder="1" applyAlignment="1">
      <alignment horizontal="justify" vertical="center" wrapText="1"/>
    </xf>
    <xf numFmtId="0" fontId="3" fillId="32" borderId="10" xfId="0" applyFont="1" applyFill="1" applyBorder="1" applyAlignment="1">
      <alignment horizontal="justify" vertical="center" wrapText="1"/>
    </xf>
    <xf numFmtId="0" fontId="3" fillId="32" borderId="11"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13" xfId="0" applyFont="1" applyFill="1" applyBorder="1" applyAlignment="1">
      <alignment horizontal="justify" vertical="center" wrapText="1"/>
    </xf>
    <xf numFmtId="0" fontId="45" fillId="32" borderId="0" xfId="0" applyFont="1" applyFill="1" applyAlignment="1">
      <alignment horizontal="justify" vertical="center" wrapText="1"/>
    </xf>
    <xf numFmtId="0" fontId="3" fillId="32" borderId="10" xfId="0" applyFont="1" applyFill="1" applyBorder="1" applyAlignment="1">
      <alignment horizontal="center" vertical="top" wrapText="1"/>
    </xf>
    <xf numFmtId="174" fontId="46" fillId="32" borderId="0" xfId="0" applyNumberFormat="1" applyFont="1" applyFill="1" applyAlignment="1">
      <alignment wrapText="1"/>
    </xf>
    <xf numFmtId="174" fontId="46" fillId="32" borderId="10" xfId="0" applyNumberFormat="1" applyFont="1" applyFill="1" applyBorder="1" applyAlignment="1">
      <alignment horizontal="center" vertical="top" wrapText="1"/>
    </xf>
    <xf numFmtId="174" fontId="3" fillId="32" borderId="10" xfId="0" applyNumberFormat="1" applyFont="1" applyFill="1" applyBorder="1" applyAlignment="1">
      <alignment horizontal="center" vertical="top" wrapText="1"/>
    </xf>
    <xf numFmtId="174" fontId="3" fillId="32" borderId="10" xfId="0" applyNumberFormat="1" applyFont="1" applyFill="1" applyBorder="1" applyAlignment="1">
      <alignment horizontal="center" vertical="center" wrapText="1"/>
    </xf>
    <xf numFmtId="174" fontId="3" fillId="32" borderId="10" xfId="0" applyNumberFormat="1" applyFont="1" applyFill="1" applyBorder="1" applyAlignment="1">
      <alignment wrapText="1"/>
    </xf>
    <xf numFmtId="174" fontId="45" fillId="32" borderId="0" xfId="0" applyNumberFormat="1" applyFont="1" applyFill="1" applyAlignment="1">
      <alignment wrapText="1"/>
    </xf>
    <xf numFmtId="0" fontId="3" fillId="32" borderId="10" xfId="0" applyFont="1" applyFill="1" applyBorder="1" applyAlignment="1">
      <alignment horizontal="center" vertical="top" wrapText="1"/>
    </xf>
    <xf numFmtId="0" fontId="3" fillId="32" borderId="11" xfId="0" applyFont="1" applyFill="1" applyBorder="1" applyAlignment="1">
      <alignment horizontal="center" vertical="top" wrapText="1"/>
    </xf>
    <xf numFmtId="0" fontId="3" fillId="32" borderId="13" xfId="0" applyFont="1" applyFill="1" applyBorder="1" applyAlignment="1">
      <alignment horizontal="center" vertical="top" wrapText="1"/>
    </xf>
    <xf numFmtId="0" fontId="3" fillId="0" borderId="10" xfId="0" applyFont="1" applyFill="1" applyBorder="1" applyAlignment="1">
      <alignment horizontal="justify" vertical="center" wrapText="1"/>
    </xf>
    <xf numFmtId="174" fontId="48" fillId="32" borderId="17" xfId="0" applyNumberFormat="1" applyFont="1" applyFill="1" applyBorder="1" applyAlignment="1">
      <alignment horizontal="center" vertical="top" wrapText="1"/>
    </xf>
    <xf numFmtId="0" fontId="48" fillId="32" borderId="0" xfId="0" applyFont="1" applyFill="1" applyAlignment="1">
      <alignment horizontal="center" vertical="top" wrapText="1"/>
    </xf>
    <xf numFmtId="0" fontId="3" fillId="32" borderId="10" xfId="0" applyFont="1" applyFill="1" applyBorder="1" applyAlignment="1">
      <alignment horizontal="center" vertical="top" wrapText="1"/>
    </xf>
    <xf numFmtId="0" fontId="46" fillId="32" borderId="10" xfId="0" applyFont="1" applyFill="1" applyBorder="1" applyAlignment="1">
      <alignment horizontal="center" vertical="top" wrapText="1"/>
    </xf>
    <xf numFmtId="0" fontId="46" fillId="32" borderId="10" xfId="0" applyFont="1" applyFill="1" applyBorder="1" applyAlignment="1">
      <alignment horizontal="center" vertical="top" wrapText="1"/>
    </xf>
    <xf numFmtId="49" fontId="46" fillId="32" borderId="10" xfId="0" applyNumberFormat="1" applyFont="1" applyFill="1" applyBorder="1" applyAlignment="1">
      <alignment horizontal="justify" vertical="top" wrapText="1"/>
    </xf>
    <xf numFmtId="2" fontId="46" fillId="32" borderId="10" xfId="0" applyNumberFormat="1" applyFont="1" applyFill="1" applyBorder="1" applyAlignment="1">
      <alignment horizontal="justify" vertical="top" wrapText="1"/>
    </xf>
    <xf numFmtId="2" fontId="3" fillId="0" borderId="10" xfId="0" applyNumberFormat="1" applyFont="1" applyFill="1" applyBorder="1" applyAlignment="1">
      <alignment horizontal="justify" vertical="top" wrapText="1"/>
    </xf>
    <xf numFmtId="2" fontId="3" fillId="32" borderId="10" xfId="0" applyNumberFormat="1" applyFont="1" applyFill="1" applyBorder="1" applyAlignment="1">
      <alignment horizontal="justify" vertical="top" wrapText="1"/>
    </xf>
    <xf numFmtId="0" fontId="3" fillId="32" borderId="10" xfId="0" applyFont="1" applyFill="1" applyBorder="1" applyAlignment="1">
      <alignment horizontal="center" vertical="top" wrapText="1"/>
    </xf>
    <xf numFmtId="0" fontId="46" fillId="32" borderId="10" xfId="0" applyFont="1" applyFill="1" applyBorder="1" applyAlignment="1">
      <alignment horizontal="center" vertical="top" wrapText="1"/>
    </xf>
    <xf numFmtId="49" fontId="46" fillId="32" borderId="10" xfId="0" applyNumberFormat="1" applyFont="1" applyFill="1" applyBorder="1" applyAlignment="1">
      <alignment horizontal="left" vertical="top" wrapText="1"/>
    </xf>
    <xf numFmtId="0" fontId="48" fillId="32" borderId="10" xfId="0" applyFont="1" applyFill="1" applyBorder="1" applyAlignment="1">
      <alignment horizontal="center" vertical="top" wrapText="1"/>
    </xf>
    <xf numFmtId="49" fontId="48" fillId="32" borderId="10" xfId="0" applyNumberFormat="1" applyFont="1" applyFill="1" applyBorder="1" applyAlignment="1">
      <alignment horizontal="justify" vertical="top" wrapText="1"/>
    </xf>
    <xf numFmtId="0" fontId="48" fillId="32" borderId="10" xfId="0" applyFont="1" applyFill="1" applyBorder="1" applyAlignment="1">
      <alignment horizontal="center" vertical="center" wrapText="1"/>
    </xf>
    <xf numFmtId="0" fontId="48" fillId="32" borderId="10" xfId="0" applyFont="1" applyFill="1" applyBorder="1" applyAlignment="1">
      <alignment horizontal="justify" vertical="top" wrapText="1"/>
    </xf>
    <xf numFmtId="0" fontId="49" fillId="32" borderId="10" xfId="0" applyFont="1" applyFill="1" applyBorder="1" applyAlignment="1">
      <alignment horizontal="center" vertical="top" wrapText="1"/>
    </xf>
    <xf numFmtId="0" fontId="49" fillId="32" borderId="10" xfId="0" applyFont="1" applyFill="1" applyBorder="1" applyAlignment="1">
      <alignment horizontal="justify" vertical="top" wrapText="1"/>
    </xf>
    <xf numFmtId="0" fontId="49" fillId="32" borderId="0" xfId="0" applyFont="1" applyFill="1" applyAlignment="1">
      <alignment horizontal="center" vertical="top" wrapText="1"/>
    </xf>
    <xf numFmtId="2" fontId="46" fillId="0" borderId="10" xfId="0" applyNumberFormat="1" applyFont="1" applyFill="1" applyBorder="1" applyAlignment="1">
      <alignment horizontal="justify" vertical="top" wrapText="1"/>
    </xf>
    <xf numFmtId="0" fontId="47" fillId="32" borderId="0" xfId="0" applyFont="1" applyFill="1" applyAlignment="1">
      <alignment horizontal="center" vertical="top" wrapText="1"/>
    </xf>
    <xf numFmtId="174" fontId="3" fillId="32" borderId="11" xfId="0" applyNumberFormat="1" applyFont="1" applyFill="1" applyBorder="1" applyAlignment="1">
      <alignment horizontal="center" vertical="top" wrapText="1"/>
    </xf>
    <xf numFmtId="174" fontId="3" fillId="32" borderId="13" xfId="0" applyNumberFormat="1" applyFont="1" applyFill="1" applyBorder="1" applyAlignment="1">
      <alignment horizontal="center" vertical="top" wrapText="1"/>
    </xf>
    <xf numFmtId="0" fontId="3" fillId="32" borderId="11" xfId="0" applyFont="1" applyFill="1" applyBorder="1" applyAlignment="1">
      <alignment horizontal="justify" vertical="top" wrapText="1"/>
    </xf>
    <xf numFmtId="0" fontId="3" fillId="32" borderId="13" xfId="0" applyFont="1" applyFill="1" applyBorder="1" applyAlignment="1">
      <alignment horizontal="justify" vertical="top" wrapText="1"/>
    </xf>
    <xf numFmtId="0" fontId="3" fillId="32" borderId="14" xfId="0" applyFont="1" applyFill="1" applyBorder="1" applyAlignment="1">
      <alignment horizontal="justify" vertical="top" wrapText="1"/>
    </xf>
    <xf numFmtId="174" fontId="3" fillId="32" borderId="14" xfId="0" applyNumberFormat="1" applyFont="1" applyFill="1" applyBorder="1" applyAlignment="1">
      <alignment horizontal="center" vertical="top" wrapText="1"/>
    </xf>
    <xf numFmtId="0" fontId="46" fillId="0" borderId="11" xfId="0" applyFont="1" applyFill="1" applyBorder="1" applyAlignment="1">
      <alignment horizontal="center" vertical="top" wrapText="1"/>
    </xf>
    <xf numFmtId="0" fontId="46" fillId="0" borderId="14" xfId="0" applyFont="1" applyFill="1" applyBorder="1" applyAlignment="1">
      <alignment horizontal="center" vertical="top" wrapText="1"/>
    </xf>
    <xf numFmtId="0" fontId="46" fillId="0" borderId="13" xfId="0" applyFont="1" applyFill="1" applyBorder="1" applyAlignment="1">
      <alignment horizontal="center" vertical="top" wrapText="1"/>
    </xf>
    <xf numFmtId="0" fontId="3" fillId="32" borderId="10" xfId="0" applyFont="1" applyFill="1" applyBorder="1" applyAlignment="1">
      <alignment horizontal="center" vertical="top" wrapText="1"/>
    </xf>
    <xf numFmtId="0" fontId="3" fillId="32" borderId="11" xfId="0" applyFont="1" applyFill="1" applyBorder="1" applyAlignment="1">
      <alignment horizontal="center" vertical="top" wrapText="1"/>
    </xf>
    <xf numFmtId="174" fontId="46" fillId="0" borderId="12" xfId="0" applyNumberFormat="1" applyFont="1" applyFill="1" applyBorder="1" applyAlignment="1">
      <alignment horizontal="center" vertical="top" wrapText="1"/>
    </xf>
    <xf numFmtId="174" fontId="46" fillId="0" borderId="18" xfId="0" applyNumberFormat="1" applyFont="1" applyFill="1" applyBorder="1" applyAlignment="1">
      <alignment horizontal="center" vertical="top" wrapText="1"/>
    </xf>
    <xf numFmtId="0" fontId="0" fillId="0" borderId="16" xfId="0" applyFont="1" applyFill="1" applyBorder="1" applyAlignment="1">
      <alignment horizontal="center" vertical="top" wrapText="1"/>
    </xf>
    <xf numFmtId="0" fontId="48" fillId="32" borderId="10" xfId="0" applyFont="1" applyFill="1" applyBorder="1" applyAlignment="1">
      <alignment horizontal="left" vertical="center" wrapText="1"/>
    </xf>
    <xf numFmtId="0" fontId="46" fillId="32" borderId="11" xfId="0" applyFont="1" applyFill="1" applyBorder="1" applyAlignment="1">
      <alignment horizontal="center" vertical="top" wrapText="1"/>
    </xf>
    <xf numFmtId="0" fontId="46" fillId="32" borderId="14" xfId="0" applyFont="1" applyFill="1" applyBorder="1" applyAlignment="1">
      <alignment horizontal="center" vertical="top" wrapText="1"/>
    </xf>
    <xf numFmtId="0" fontId="46" fillId="32" borderId="13" xfId="0" applyFont="1" applyFill="1" applyBorder="1" applyAlignment="1">
      <alignment horizontal="center" vertical="top" wrapText="1"/>
    </xf>
    <xf numFmtId="0" fontId="3" fillId="32" borderId="13" xfId="0" applyFont="1" applyFill="1" applyBorder="1" applyAlignment="1">
      <alignment horizontal="center" vertical="top" wrapText="1"/>
    </xf>
    <xf numFmtId="49" fontId="46" fillId="32" borderId="11" xfId="0" applyNumberFormat="1" applyFont="1" applyFill="1" applyBorder="1" applyAlignment="1">
      <alignment horizontal="center" vertical="top" wrapText="1"/>
    </xf>
    <xf numFmtId="49" fontId="46" fillId="32" borderId="14" xfId="0" applyNumberFormat="1" applyFont="1" applyFill="1" applyBorder="1" applyAlignment="1">
      <alignment horizontal="center" vertical="top" wrapText="1"/>
    </xf>
    <xf numFmtId="49" fontId="46" fillId="32" borderId="13" xfId="0" applyNumberFormat="1" applyFont="1" applyFill="1" applyBorder="1" applyAlignment="1">
      <alignment horizontal="center" vertical="top" wrapText="1"/>
    </xf>
    <xf numFmtId="0" fontId="46" fillId="32" borderId="11" xfId="0" applyFont="1" applyFill="1" applyBorder="1" applyAlignment="1">
      <alignment horizontal="left" vertical="top" wrapText="1"/>
    </xf>
    <xf numFmtId="0" fontId="46" fillId="32" borderId="14" xfId="0" applyFont="1" applyFill="1" applyBorder="1" applyAlignment="1">
      <alignment horizontal="left" vertical="top" wrapText="1"/>
    </xf>
    <xf numFmtId="0" fontId="46" fillId="32" borderId="13" xfId="0" applyFont="1" applyFill="1" applyBorder="1" applyAlignment="1">
      <alignment horizontal="left" vertical="top" wrapText="1"/>
    </xf>
    <xf numFmtId="0" fontId="46" fillId="32" borderId="0" xfId="0" applyFont="1" applyFill="1" applyAlignment="1">
      <alignment horizontal="left" vertical="top" wrapText="1"/>
    </xf>
    <xf numFmtId="0" fontId="0" fillId="0" borderId="13" xfId="0" applyFont="1" applyBorder="1" applyAlignment="1">
      <alignment horizontal="center" vertical="top" wrapText="1"/>
    </xf>
    <xf numFmtId="49" fontId="3" fillId="32" borderId="11" xfId="0" applyNumberFormat="1" applyFont="1" applyFill="1" applyBorder="1" applyAlignment="1">
      <alignment horizontal="left" vertical="top" wrapText="1"/>
    </xf>
    <xf numFmtId="0" fontId="0" fillId="0" borderId="13" xfId="0" applyFont="1" applyBorder="1" applyAlignment="1">
      <alignment horizontal="left" vertical="top" wrapText="1"/>
    </xf>
    <xf numFmtId="1" fontId="46" fillId="32" borderId="11" xfId="0" applyNumberFormat="1" applyFont="1" applyFill="1" applyBorder="1" applyAlignment="1">
      <alignment horizontal="center" vertical="top" wrapText="1"/>
    </xf>
    <xf numFmtId="0" fontId="46" fillId="32" borderId="16" xfId="0" applyFont="1" applyFill="1" applyBorder="1" applyAlignment="1">
      <alignment horizontal="left" vertical="center" wrapText="1"/>
    </xf>
    <xf numFmtId="0" fontId="46" fillId="32" borderId="19" xfId="0" applyFont="1" applyFill="1" applyBorder="1" applyAlignment="1">
      <alignment horizontal="left" vertical="center" wrapText="1"/>
    </xf>
    <xf numFmtId="0" fontId="46" fillId="32" borderId="15" xfId="0" applyFont="1" applyFill="1" applyBorder="1" applyAlignment="1">
      <alignment horizontal="left" vertical="center" wrapText="1"/>
    </xf>
    <xf numFmtId="49" fontId="3" fillId="32" borderId="13" xfId="0" applyNumberFormat="1" applyFont="1" applyFill="1" applyBorder="1" applyAlignment="1">
      <alignment horizontal="left" vertical="top" wrapText="1"/>
    </xf>
    <xf numFmtId="0" fontId="46" fillId="32" borderId="10" xfId="0" applyFont="1" applyFill="1" applyBorder="1" applyAlignment="1">
      <alignment horizontal="center" vertical="top" wrapText="1"/>
    </xf>
    <xf numFmtId="0" fontId="3" fillId="32" borderId="17" xfId="0" applyFont="1" applyFill="1" applyBorder="1" applyAlignment="1">
      <alignment horizontal="left" vertical="center" wrapText="1"/>
    </xf>
    <xf numFmtId="0" fontId="3" fillId="32" borderId="20" xfId="0" applyFont="1" applyFill="1" applyBorder="1" applyAlignment="1">
      <alignment horizontal="left" vertical="center" wrapText="1"/>
    </xf>
    <xf numFmtId="0" fontId="48" fillId="32" borderId="17" xfId="0" applyFont="1" applyFill="1" applyBorder="1" applyAlignment="1">
      <alignment horizontal="left" vertical="center" wrapText="1"/>
    </xf>
    <xf numFmtId="0" fontId="48" fillId="32" borderId="20" xfId="0" applyFont="1" applyFill="1" applyBorder="1" applyAlignment="1">
      <alignment horizontal="left" vertical="center" wrapText="1"/>
    </xf>
    <xf numFmtId="174" fontId="0" fillId="0" borderId="14" xfId="0" applyNumberFormat="1" applyBorder="1" applyAlignment="1">
      <alignment horizontal="center" vertical="top" wrapText="1"/>
    </xf>
    <xf numFmtId="174" fontId="0" fillId="0" borderId="13" xfId="0" applyNumberFormat="1" applyBorder="1" applyAlignment="1">
      <alignment horizontal="center" vertical="top" wrapText="1"/>
    </xf>
    <xf numFmtId="2" fontId="3" fillId="32" borderId="11" xfId="0" applyNumberFormat="1" applyFont="1" applyFill="1" applyBorder="1" applyAlignment="1">
      <alignment horizontal="left" vertical="top" wrapText="1"/>
    </xf>
    <xf numFmtId="2" fontId="3" fillId="32" borderId="13" xfId="0" applyNumberFormat="1" applyFont="1" applyFill="1" applyBorder="1" applyAlignment="1">
      <alignment horizontal="left" vertical="top" wrapText="1"/>
    </xf>
    <xf numFmtId="0" fontId="3" fillId="32" borderId="10" xfId="0"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view="pageBreakPreview" zoomScale="50" zoomScaleNormal="50" zoomScaleSheetLayoutView="50" zoomScalePageLayoutView="0" workbookViewId="0" topLeftCell="A1">
      <selection activeCell="K35" sqref="K35"/>
    </sheetView>
  </sheetViews>
  <sheetFormatPr defaultColWidth="9.140625" defaultRowHeight="15"/>
  <cols>
    <col min="1" max="1" width="14.421875" style="9" bestFit="1" customWidth="1"/>
    <col min="2" max="2" width="53.7109375" style="21" customWidth="1"/>
    <col min="3" max="3" width="25.8515625" style="1" customWidth="1"/>
    <col min="4" max="4" width="21.8515625" style="1" customWidth="1"/>
    <col min="5" max="5" width="40.28125" style="1" customWidth="1"/>
    <col min="6" max="6" width="69.8515625" style="3" customWidth="1"/>
    <col min="7" max="7" width="18.7109375" style="4" customWidth="1"/>
    <col min="8" max="8" width="29.00390625" style="4" customWidth="1"/>
    <col min="9" max="9" width="30.28125" style="110" customWidth="1"/>
    <col min="10" max="10" width="26.8515625" style="2" customWidth="1"/>
    <col min="11" max="11" width="81.421875" style="103" customWidth="1"/>
    <col min="12" max="16384" width="9.140625" style="2" customWidth="1"/>
  </cols>
  <sheetData>
    <row r="1" spans="1:11" s="6" customFormat="1" ht="26.25" customHeight="1">
      <c r="A1" s="9"/>
      <c r="B1" s="19"/>
      <c r="C1" s="5"/>
      <c r="D1" s="5"/>
      <c r="E1" s="5"/>
      <c r="F1" s="7"/>
      <c r="G1" s="24"/>
      <c r="H1" s="24"/>
      <c r="I1" s="105"/>
      <c r="K1" s="97"/>
    </row>
    <row r="2" spans="1:11" s="6" customFormat="1" ht="34.5" customHeight="1">
      <c r="A2" s="135" t="s">
        <v>143</v>
      </c>
      <c r="B2" s="135"/>
      <c r="C2" s="135"/>
      <c r="D2" s="135"/>
      <c r="E2" s="135"/>
      <c r="F2" s="135"/>
      <c r="G2" s="135"/>
      <c r="H2" s="135"/>
      <c r="I2" s="135"/>
      <c r="J2" s="135"/>
      <c r="K2" s="135"/>
    </row>
    <row r="3" spans="1:11" s="6" customFormat="1" ht="18.75" customHeight="1">
      <c r="A3" s="29"/>
      <c r="B3" s="20"/>
      <c r="C3" s="8"/>
      <c r="D3" s="18"/>
      <c r="E3" s="8"/>
      <c r="F3" s="8"/>
      <c r="G3" s="24"/>
      <c r="H3" s="24"/>
      <c r="I3" s="105"/>
      <c r="K3" s="97"/>
    </row>
    <row r="4" spans="1:11" s="9" customFormat="1" ht="81.75" customHeight="1">
      <c r="A4" s="77" t="s">
        <v>13</v>
      </c>
      <c r="B4" s="78" t="s">
        <v>0</v>
      </c>
      <c r="C4" s="77" t="s">
        <v>5</v>
      </c>
      <c r="D4" s="77" t="s">
        <v>18</v>
      </c>
      <c r="E4" s="77" t="s">
        <v>1</v>
      </c>
      <c r="F4" s="77" t="s">
        <v>10</v>
      </c>
      <c r="G4" s="77" t="s">
        <v>11</v>
      </c>
      <c r="H4" s="77" t="s">
        <v>30</v>
      </c>
      <c r="I4" s="106" t="s">
        <v>166</v>
      </c>
      <c r="J4" s="77" t="s">
        <v>141</v>
      </c>
      <c r="K4" s="67" t="s">
        <v>142</v>
      </c>
    </row>
    <row r="5" spans="1:11" s="6" customFormat="1" ht="31.5" customHeight="1">
      <c r="A5" s="166" t="s">
        <v>12</v>
      </c>
      <c r="B5" s="167"/>
      <c r="C5" s="167"/>
      <c r="D5" s="167"/>
      <c r="E5" s="167"/>
      <c r="F5" s="167"/>
      <c r="G5" s="167"/>
      <c r="H5" s="167"/>
      <c r="I5" s="167"/>
      <c r="J5" s="167"/>
      <c r="K5" s="168"/>
    </row>
    <row r="6" spans="1:11" s="10" customFormat="1" ht="24" customHeight="1">
      <c r="A6" s="150" t="s">
        <v>21</v>
      </c>
      <c r="B6" s="150"/>
      <c r="C6" s="150"/>
      <c r="D6" s="150"/>
      <c r="E6" s="150"/>
      <c r="F6" s="150"/>
      <c r="G6" s="150"/>
      <c r="H6" s="115">
        <f>H7+H9+H19+H21+H22+H24+H25+H26+H27+H28+H29</f>
        <v>326414.9</v>
      </c>
      <c r="I6" s="115">
        <f>I7+I19+I21+I22+I24+I25+I26+I27+I28+I29</f>
        <v>147605.09</v>
      </c>
      <c r="J6" s="93"/>
      <c r="K6" s="98"/>
    </row>
    <row r="7" spans="1:11" s="13" customFormat="1" ht="137.25" customHeight="1">
      <c r="A7" s="38" t="s">
        <v>64</v>
      </c>
      <c r="B7" s="55" t="s">
        <v>74</v>
      </c>
      <c r="C7" s="37" t="s">
        <v>57</v>
      </c>
      <c r="D7" s="37" t="s">
        <v>46</v>
      </c>
      <c r="E7" s="41" t="s">
        <v>53</v>
      </c>
      <c r="F7" s="50" t="s">
        <v>15</v>
      </c>
      <c r="G7" s="14" t="s">
        <v>47</v>
      </c>
      <c r="H7" s="83">
        <v>20000</v>
      </c>
      <c r="I7" s="107">
        <v>9803.2</v>
      </c>
      <c r="J7" s="76">
        <v>2</v>
      </c>
      <c r="K7" s="99" t="s">
        <v>153</v>
      </c>
    </row>
    <row r="8" spans="1:11" s="13" customFormat="1" ht="261" customHeight="1">
      <c r="A8" s="38" t="s">
        <v>65</v>
      </c>
      <c r="B8" s="62" t="s">
        <v>154</v>
      </c>
      <c r="C8" s="37" t="s">
        <v>57</v>
      </c>
      <c r="D8" s="37" t="s">
        <v>46</v>
      </c>
      <c r="E8" s="41" t="s">
        <v>53</v>
      </c>
      <c r="F8" s="50" t="s">
        <v>15</v>
      </c>
      <c r="G8" s="41" t="s">
        <v>47</v>
      </c>
      <c r="H8" s="84" t="s">
        <v>2</v>
      </c>
      <c r="I8" s="107" t="s">
        <v>2</v>
      </c>
      <c r="J8" s="76">
        <v>2</v>
      </c>
      <c r="K8" s="114" t="s">
        <v>155</v>
      </c>
    </row>
    <row r="9" spans="1:11" s="12" customFormat="1" ht="154.5" customHeight="1">
      <c r="A9" s="155" t="s">
        <v>66</v>
      </c>
      <c r="B9" s="158" t="s">
        <v>86</v>
      </c>
      <c r="C9" s="142" t="s">
        <v>91</v>
      </c>
      <c r="D9" s="151" t="s">
        <v>129</v>
      </c>
      <c r="E9" s="151" t="s">
        <v>2</v>
      </c>
      <c r="F9" s="56" t="s">
        <v>63</v>
      </c>
      <c r="G9" s="45" t="s">
        <v>14</v>
      </c>
      <c r="H9" s="147">
        <v>38059</v>
      </c>
      <c r="I9" s="136" t="s">
        <v>2</v>
      </c>
      <c r="J9" s="112" t="s">
        <v>14</v>
      </c>
      <c r="K9" s="100" t="s">
        <v>148</v>
      </c>
    </row>
    <row r="10" spans="1:11" s="12" customFormat="1" ht="137.25" customHeight="1">
      <c r="A10" s="156"/>
      <c r="B10" s="159"/>
      <c r="C10" s="143"/>
      <c r="D10" s="152"/>
      <c r="E10" s="152"/>
      <c r="F10" s="57" t="s">
        <v>108</v>
      </c>
      <c r="G10" s="46" t="s">
        <v>14</v>
      </c>
      <c r="H10" s="148"/>
      <c r="I10" s="175"/>
      <c r="J10" s="43" t="s">
        <v>14</v>
      </c>
      <c r="K10" s="101" t="s">
        <v>149</v>
      </c>
    </row>
    <row r="11" spans="1:11" s="12" customFormat="1" ht="92.25" customHeight="1">
      <c r="A11" s="157"/>
      <c r="B11" s="160"/>
      <c r="C11" s="144"/>
      <c r="D11" s="153"/>
      <c r="E11" s="153"/>
      <c r="F11" s="58" t="s">
        <v>156</v>
      </c>
      <c r="G11" s="34" t="s">
        <v>31</v>
      </c>
      <c r="H11" s="149"/>
      <c r="I11" s="176"/>
      <c r="J11" s="113" t="s">
        <v>144</v>
      </c>
      <c r="K11" s="102"/>
    </row>
    <row r="12" spans="1:11" s="15" customFormat="1" ht="291.75" customHeight="1">
      <c r="A12" s="49" t="s">
        <v>67</v>
      </c>
      <c r="B12" s="59" t="s">
        <v>92</v>
      </c>
      <c r="C12" s="31" t="s">
        <v>96</v>
      </c>
      <c r="D12" s="42" t="s">
        <v>129</v>
      </c>
      <c r="E12" s="49" t="s">
        <v>103</v>
      </c>
      <c r="F12" s="58" t="s">
        <v>62</v>
      </c>
      <c r="G12" s="47" t="s">
        <v>14</v>
      </c>
      <c r="H12" s="85" t="s">
        <v>38</v>
      </c>
      <c r="I12" s="107" t="s">
        <v>2</v>
      </c>
      <c r="J12" s="76" t="s">
        <v>2</v>
      </c>
      <c r="K12" s="99" t="s">
        <v>150</v>
      </c>
    </row>
    <row r="13" spans="1:11" s="12" customFormat="1" ht="285.75" customHeight="1">
      <c r="A13" s="48" t="s">
        <v>68</v>
      </c>
      <c r="B13" s="35" t="s">
        <v>75</v>
      </c>
      <c r="C13" s="37" t="s">
        <v>78</v>
      </c>
      <c r="D13" s="37" t="s">
        <v>129</v>
      </c>
      <c r="E13" s="37" t="s">
        <v>107</v>
      </c>
      <c r="F13" s="32" t="s">
        <v>79</v>
      </c>
      <c r="G13" s="11" t="s">
        <v>14</v>
      </c>
      <c r="H13" s="86" t="s">
        <v>2</v>
      </c>
      <c r="I13" s="107" t="s">
        <v>2</v>
      </c>
      <c r="J13" s="111" t="s">
        <v>14</v>
      </c>
      <c r="K13" s="114" t="s">
        <v>168</v>
      </c>
    </row>
    <row r="14" spans="1:11" s="15" customFormat="1" ht="117.75" customHeight="1">
      <c r="A14" s="38" t="s">
        <v>69</v>
      </c>
      <c r="B14" s="65" t="s">
        <v>76</v>
      </c>
      <c r="C14" s="145" t="s">
        <v>39</v>
      </c>
      <c r="D14" s="145" t="s">
        <v>37</v>
      </c>
      <c r="E14" s="170" t="s">
        <v>127</v>
      </c>
      <c r="F14" s="51"/>
      <c r="G14" s="41"/>
      <c r="H14" s="84" t="s">
        <v>2</v>
      </c>
      <c r="I14" s="136" t="s">
        <v>2</v>
      </c>
      <c r="J14" s="79"/>
      <c r="K14" s="138" t="s">
        <v>157</v>
      </c>
    </row>
    <row r="15" spans="1:11" s="13" customFormat="1" ht="121.5" customHeight="1">
      <c r="A15" s="39"/>
      <c r="B15" s="63" t="s">
        <v>54</v>
      </c>
      <c r="C15" s="145"/>
      <c r="D15" s="145"/>
      <c r="E15" s="170"/>
      <c r="F15" s="51" t="s">
        <v>98</v>
      </c>
      <c r="G15" s="43">
        <v>100</v>
      </c>
      <c r="H15" s="87"/>
      <c r="I15" s="141"/>
      <c r="J15" s="43">
        <v>100</v>
      </c>
      <c r="K15" s="140"/>
    </row>
    <row r="16" spans="1:11" s="15" customFormat="1" ht="141" customHeight="1">
      <c r="A16" s="39"/>
      <c r="B16" s="63" t="s">
        <v>3</v>
      </c>
      <c r="C16" s="146"/>
      <c r="D16" s="146"/>
      <c r="E16" s="151"/>
      <c r="F16" s="51" t="s">
        <v>97</v>
      </c>
      <c r="G16" s="43">
        <v>100</v>
      </c>
      <c r="H16" s="87"/>
      <c r="I16" s="141"/>
      <c r="J16" s="43">
        <v>100</v>
      </c>
      <c r="K16" s="140"/>
    </row>
    <row r="17" spans="1:11" s="15" customFormat="1" ht="156.75" customHeight="1">
      <c r="A17" s="49"/>
      <c r="B17" s="60" t="s">
        <v>99</v>
      </c>
      <c r="C17" s="26"/>
      <c r="D17" s="26"/>
      <c r="E17" s="26"/>
      <c r="F17" s="52" t="s">
        <v>77</v>
      </c>
      <c r="G17" s="26">
        <v>100</v>
      </c>
      <c r="H17" s="88"/>
      <c r="I17" s="137"/>
      <c r="J17" s="80">
        <v>100</v>
      </c>
      <c r="K17" s="139"/>
    </row>
    <row r="18" spans="1:11" s="15" customFormat="1" ht="330.75" customHeight="1">
      <c r="A18" s="42" t="s">
        <v>70</v>
      </c>
      <c r="B18" s="61" t="s">
        <v>58</v>
      </c>
      <c r="C18" s="37" t="s">
        <v>61</v>
      </c>
      <c r="D18" s="37" t="s">
        <v>129</v>
      </c>
      <c r="E18" s="37" t="s">
        <v>2</v>
      </c>
      <c r="F18" s="32" t="s">
        <v>158</v>
      </c>
      <c r="G18" s="37" t="s">
        <v>36</v>
      </c>
      <c r="H18" s="86" t="s">
        <v>2</v>
      </c>
      <c r="I18" s="107" t="s">
        <v>2</v>
      </c>
      <c r="J18" s="76" t="s">
        <v>144</v>
      </c>
      <c r="K18" s="99" t="s">
        <v>152</v>
      </c>
    </row>
    <row r="19" spans="1:11" s="4" customFormat="1" ht="111.75" customHeight="1">
      <c r="A19" s="151" t="s">
        <v>80</v>
      </c>
      <c r="B19" s="163" t="s">
        <v>90</v>
      </c>
      <c r="C19" s="146" t="s">
        <v>55</v>
      </c>
      <c r="D19" s="146" t="s">
        <v>129</v>
      </c>
      <c r="E19" s="146" t="s">
        <v>2</v>
      </c>
      <c r="F19" s="53" t="s">
        <v>81</v>
      </c>
      <c r="G19" s="22" t="s">
        <v>82</v>
      </c>
      <c r="H19" s="25">
        <f>7927.9+70215.1</f>
        <v>78143</v>
      </c>
      <c r="I19" s="136">
        <f>6018.7+31124.11</f>
        <v>37142.81</v>
      </c>
      <c r="J19" s="81" t="s">
        <v>14</v>
      </c>
      <c r="K19" s="138" t="s">
        <v>159</v>
      </c>
    </row>
    <row r="20" spans="1:11" s="4" customFormat="1" ht="171.75" customHeight="1">
      <c r="A20" s="153"/>
      <c r="B20" s="169"/>
      <c r="C20" s="154"/>
      <c r="D20" s="154"/>
      <c r="E20" s="154"/>
      <c r="F20" s="72" t="s">
        <v>131</v>
      </c>
      <c r="G20" s="73" t="s">
        <v>36</v>
      </c>
      <c r="H20" s="74"/>
      <c r="I20" s="137"/>
      <c r="J20" s="81" t="s">
        <v>147</v>
      </c>
      <c r="K20" s="139"/>
    </row>
    <row r="21" spans="1:11" s="4" customFormat="1" ht="123" customHeight="1">
      <c r="A21" s="71" t="s">
        <v>84</v>
      </c>
      <c r="B21" s="60" t="s">
        <v>40</v>
      </c>
      <c r="C21" s="26" t="s">
        <v>83</v>
      </c>
      <c r="D21" s="26" t="s">
        <v>129</v>
      </c>
      <c r="E21" s="70" t="s">
        <v>118</v>
      </c>
      <c r="F21" s="52" t="s">
        <v>56</v>
      </c>
      <c r="G21" s="26" t="s">
        <v>47</v>
      </c>
      <c r="H21" s="88">
        <v>4006.4</v>
      </c>
      <c r="I21" s="107">
        <v>175.51</v>
      </c>
      <c r="J21" s="16">
        <v>2</v>
      </c>
      <c r="K21" s="69" t="s">
        <v>146</v>
      </c>
    </row>
    <row r="22" spans="1:11" s="4" customFormat="1" ht="176.25" customHeight="1">
      <c r="A22" s="165" t="s">
        <v>85</v>
      </c>
      <c r="B22" s="163" t="s">
        <v>95</v>
      </c>
      <c r="C22" s="146" t="s">
        <v>59</v>
      </c>
      <c r="D22" s="146" t="s">
        <v>25</v>
      </c>
      <c r="E22" s="41" t="s">
        <v>2</v>
      </c>
      <c r="F22" s="50" t="s">
        <v>132</v>
      </c>
      <c r="G22" s="41" t="s">
        <v>31</v>
      </c>
      <c r="H22" s="84">
        <v>1332.4</v>
      </c>
      <c r="I22" s="136">
        <v>1563.83</v>
      </c>
      <c r="J22" s="79" t="s">
        <v>145</v>
      </c>
      <c r="K22" s="138" t="s">
        <v>160</v>
      </c>
    </row>
    <row r="23" spans="1:11" s="28" customFormat="1" ht="159" customHeight="1">
      <c r="A23" s="162"/>
      <c r="B23" s="164"/>
      <c r="C23" s="162"/>
      <c r="D23" s="162"/>
      <c r="E23" s="27" t="s">
        <v>93</v>
      </c>
      <c r="F23" s="54" t="s">
        <v>130</v>
      </c>
      <c r="G23" s="27" t="s">
        <v>14</v>
      </c>
      <c r="H23" s="89"/>
      <c r="I23" s="137"/>
      <c r="J23" s="80" t="s">
        <v>14</v>
      </c>
      <c r="K23" s="139"/>
    </row>
    <row r="24" spans="1:11" s="4" customFormat="1" ht="162" customHeight="1">
      <c r="A24" s="42" t="s">
        <v>104</v>
      </c>
      <c r="B24" s="64" t="s">
        <v>109</v>
      </c>
      <c r="C24" s="37" t="s">
        <v>60</v>
      </c>
      <c r="D24" s="37" t="s">
        <v>129</v>
      </c>
      <c r="E24" s="37" t="s">
        <v>2</v>
      </c>
      <c r="F24" s="32" t="s">
        <v>133</v>
      </c>
      <c r="G24" s="37" t="s">
        <v>31</v>
      </c>
      <c r="H24" s="86">
        <v>173.6</v>
      </c>
      <c r="I24" s="107">
        <v>86.2</v>
      </c>
      <c r="J24" s="104" t="s">
        <v>144</v>
      </c>
      <c r="K24" s="69" t="s">
        <v>151</v>
      </c>
    </row>
    <row r="25" spans="1:11" s="4" customFormat="1" ht="144.75" customHeight="1">
      <c r="A25" s="42" t="s">
        <v>71</v>
      </c>
      <c r="B25" s="64" t="s">
        <v>29</v>
      </c>
      <c r="C25" s="37" t="s">
        <v>28</v>
      </c>
      <c r="D25" s="37" t="s">
        <v>35</v>
      </c>
      <c r="E25" s="37" t="s">
        <v>22</v>
      </c>
      <c r="F25" s="32" t="s">
        <v>19</v>
      </c>
      <c r="G25" s="37" t="s">
        <v>100</v>
      </c>
      <c r="H25" s="86">
        <v>3290.1</v>
      </c>
      <c r="I25" s="107">
        <v>15930.35</v>
      </c>
      <c r="J25" s="81">
        <v>11</v>
      </c>
      <c r="K25" s="99" t="s">
        <v>161</v>
      </c>
    </row>
    <row r="26" spans="1:11" s="4" customFormat="1" ht="106.5" customHeight="1">
      <c r="A26" s="42" t="s">
        <v>72</v>
      </c>
      <c r="B26" s="64" t="s">
        <v>27</v>
      </c>
      <c r="C26" s="37" t="s">
        <v>89</v>
      </c>
      <c r="D26" s="37" t="s">
        <v>129</v>
      </c>
      <c r="E26" s="37" t="s">
        <v>2</v>
      </c>
      <c r="F26" s="32" t="s">
        <v>20</v>
      </c>
      <c r="G26" s="37" t="s">
        <v>33</v>
      </c>
      <c r="H26" s="86">
        <f>146069.9+4840</f>
        <v>150909.9</v>
      </c>
      <c r="I26" s="107">
        <v>61986.26</v>
      </c>
      <c r="J26" s="81">
        <v>13.2</v>
      </c>
      <c r="K26" s="69" t="s">
        <v>162</v>
      </c>
    </row>
    <row r="27" spans="1:11" s="4" customFormat="1" ht="257.25" customHeight="1">
      <c r="A27" s="42" t="s">
        <v>73</v>
      </c>
      <c r="B27" s="64" t="s">
        <v>105</v>
      </c>
      <c r="C27" s="37" t="s">
        <v>106</v>
      </c>
      <c r="D27" s="37" t="s">
        <v>129</v>
      </c>
      <c r="E27" s="37" t="s">
        <v>2</v>
      </c>
      <c r="F27" s="32" t="s">
        <v>134</v>
      </c>
      <c r="G27" s="37">
        <v>100</v>
      </c>
      <c r="H27" s="86">
        <f>12509.3+4177.8</f>
        <v>16687.1</v>
      </c>
      <c r="I27" s="107">
        <v>19048.9</v>
      </c>
      <c r="J27" s="81" t="s">
        <v>144</v>
      </c>
      <c r="K27" s="23" t="s">
        <v>164</v>
      </c>
    </row>
    <row r="28" spans="1:11" s="4" customFormat="1" ht="219.75" customHeight="1">
      <c r="A28" s="42" t="s">
        <v>87</v>
      </c>
      <c r="B28" s="64" t="s">
        <v>101</v>
      </c>
      <c r="C28" s="37" t="s">
        <v>49</v>
      </c>
      <c r="D28" s="37" t="s">
        <v>129</v>
      </c>
      <c r="E28" s="37" t="s">
        <v>2</v>
      </c>
      <c r="F28" s="35" t="s">
        <v>102</v>
      </c>
      <c r="G28" s="37" t="s">
        <v>14</v>
      </c>
      <c r="H28" s="86">
        <f>9138.7+174.7</f>
        <v>9313.400000000001</v>
      </c>
      <c r="I28" s="107">
        <f>22.2+67.6+612.73</f>
        <v>702.53</v>
      </c>
      <c r="J28" s="81" t="s">
        <v>14</v>
      </c>
      <c r="K28" s="69" t="s">
        <v>163</v>
      </c>
    </row>
    <row r="29" spans="1:11" s="4" customFormat="1" ht="139.5" customHeight="1">
      <c r="A29" s="42" t="s">
        <v>88</v>
      </c>
      <c r="B29" s="64" t="s">
        <v>94</v>
      </c>
      <c r="C29" s="37" t="s">
        <v>48</v>
      </c>
      <c r="D29" s="37" t="s">
        <v>129</v>
      </c>
      <c r="E29" s="37" t="s">
        <v>2</v>
      </c>
      <c r="F29" s="32" t="s">
        <v>50</v>
      </c>
      <c r="G29" s="37" t="s">
        <v>32</v>
      </c>
      <c r="H29" s="86">
        <v>4500</v>
      </c>
      <c r="I29" s="107">
        <v>1165.5</v>
      </c>
      <c r="J29" s="81">
        <v>3</v>
      </c>
      <c r="K29" s="69" t="s">
        <v>165</v>
      </c>
    </row>
    <row r="30" spans="1:11" s="133" customFormat="1" ht="39" customHeight="1">
      <c r="A30" s="173" t="s">
        <v>9</v>
      </c>
      <c r="B30" s="174"/>
      <c r="C30" s="174"/>
      <c r="D30" s="174"/>
      <c r="E30" s="174"/>
      <c r="F30" s="174"/>
      <c r="G30" s="174"/>
      <c r="H30" s="174"/>
      <c r="I30" s="131"/>
      <c r="J30" s="131"/>
      <c r="K30" s="132"/>
    </row>
    <row r="31" spans="1:11" s="116" customFormat="1" ht="31.5" customHeight="1">
      <c r="A31" s="127"/>
      <c r="B31" s="128" t="s">
        <v>7</v>
      </c>
      <c r="C31" s="129"/>
      <c r="D31" s="129"/>
      <c r="E31" s="129"/>
      <c r="F31" s="98"/>
      <c r="G31" s="127"/>
      <c r="H31" s="115">
        <f>H32+H37+H38+H39+H40</f>
        <v>152929.07362960003</v>
      </c>
      <c r="I31" s="115">
        <f>I32+I37+I38+I39+I40</f>
        <v>138550.9</v>
      </c>
      <c r="J31" s="127"/>
      <c r="K31" s="130"/>
    </row>
    <row r="32" spans="1:11" s="9" customFormat="1" ht="189" customHeight="1">
      <c r="A32" s="118" t="s">
        <v>44</v>
      </c>
      <c r="B32" s="120" t="s">
        <v>119</v>
      </c>
      <c r="C32" s="118"/>
      <c r="D32" s="118"/>
      <c r="E32" s="118"/>
      <c r="F32" s="23"/>
      <c r="G32" s="118"/>
      <c r="H32" s="82">
        <f>H33+H34</f>
        <v>119559.77362960001</v>
      </c>
      <c r="I32" s="82">
        <f>I33+I34</f>
        <v>136627.4</v>
      </c>
      <c r="J32" s="118"/>
      <c r="K32" s="23"/>
    </row>
    <row r="33" spans="1:11" s="4" customFormat="1" ht="210.75" customHeight="1">
      <c r="A33" s="118" t="s">
        <v>120</v>
      </c>
      <c r="B33" s="121" t="s">
        <v>51</v>
      </c>
      <c r="C33" s="118" t="s">
        <v>8</v>
      </c>
      <c r="D33" s="117" t="s">
        <v>129</v>
      </c>
      <c r="E33" s="118" t="s">
        <v>115</v>
      </c>
      <c r="F33" s="35" t="s">
        <v>52</v>
      </c>
      <c r="G33" s="118" t="s">
        <v>31</v>
      </c>
      <c r="H33" s="86">
        <v>119051.1736296</v>
      </c>
      <c r="I33" s="86">
        <f>112789.8+23329</f>
        <v>136118.8</v>
      </c>
      <c r="J33" s="125">
        <v>3.2</v>
      </c>
      <c r="K33" s="69" t="s">
        <v>180</v>
      </c>
    </row>
    <row r="34" spans="1:11" s="9" customFormat="1" ht="70.5" customHeight="1">
      <c r="A34" s="118" t="s">
        <v>121</v>
      </c>
      <c r="B34" s="120" t="s">
        <v>116</v>
      </c>
      <c r="C34" s="40"/>
      <c r="D34" s="40"/>
      <c r="E34" s="40"/>
      <c r="F34" s="44"/>
      <c r="G34" s="118"/>
      <c r="H34" s="82">
        <f>H36</f>
        <v>508.6</v>
      </c>
      <c r="I34" s="82">
        <f>I36</f>
        <v>508.6</v>
      </c>
      <c r="J34" s="118"/>
      <c r="K34" s="23"/>
    </row>
    <row r="35" spans="1:11" s="9" customFormat="1" ht="409.5">
      <c r="A35" s="36" t="s">
        <v>2</v>
      </c>
      <c r="B35" s="126" t="s">
        <v>173</v>
      </c>
      <c r="C35" s="119" t="s">
        <v>60</v>
      </c>
      <c r="D35" s="119" t="s">
        <v>174</v>
      </c>
      <c r="E35" s="119" t="s">
        <v>175</v>
      </c>
      <c r="F35" s="35" t="s">
        <v>176</v>
      </c>
      <c r="G35" s="31" t="s">
        <v>14</v>
      </c>
      <c r="H35" s="82"/>
      <c r="I35" s="125"/>
      <c r="J35" s="31"/>
      <c r="K35" s="134" t="s">
        <v>181</v>
      </c>
    </row>
    <row r="36" spans="1:11" s="9" customFormat="1" ht="196.5" customHeight="1">
      <c r="A36" s="36" t="s">
        <v>2</v>
      </c>
      <c r="B36" s="126" t="s">
        <v>177</v>
      </c>
      <c r="C36" s="119" t="s">
        <v>126</v>
      </c>
      <c r="D36" s="119" t="s">
        <v>129</v>
      </c>
      <c r="E36" s="119" t="s">
        <v>117</v>
      </c>
      <c r="F36" s="35" t="s">
        <v>178</v>
      </c>
      <c r="G36" s="31" t="s">
        <v>14</v>
      </c>
      <c r="H36" s="90">
        <v>508.6</v>
      </c>
      <c r="I36" s="125">
        <v>508.6</v>
      </c>
      <c r="J36" s="125" t="s">
        <v>14</v>
      </c>
      <c r="K36" s="23" t="s">
        <v>179</v>
      </c>
    </row>
    <row r="37" spans="1:11" s="9" customFormat="1" ht="171" customHeight="1">
      <c r="A37" s="30" t="s">
        <v>45</v>
      </c>
      <c r="B37" s="121" t="s">
        <v>111</v>
      </c>
      <c r="C37" s="118" t="s">
        <v>42</v>
      </c>
      <c r="D37" s="118" t="s">
        <v>128</v>
      </c>
      <c r="E37" s="118" t="s">
        <v>43</v>
      </c>
      <c r="F37" s="35" t="s">
        <v>41</v>
      </c>
      <c r="G37" s="78" t="s">
        <v>110</v>
      </c>
      <c r="H37" s="91">
        <v>5770.4</v>
      </c>
      <c r="I37" s="91">
        <v>1923.5</v>
      </c>
      <c r="J37" s="118">
        <v>2</v>
      </c>
      <c r="K37" s="23" t="s">
        <v>172</v>
      </c>
    </row>
    <row r="38" spans="1:11" s="4" customFormat="1" ht="95.25" customHeight="1">
      <c r="A38" s="31" t="s">
        <v>4</v>
      </c>
      <c r="B38" s="122" t="s">
        <v>136</v>
      </c>
      <c r="C38" s="16" t="s">
        <v>6</v>
      </c>
      <c r="D38" s="16" t="s">
        <v>34</v>
      </c>
      <c r="E38" s="66"/>
      <c r="F38" s="17" t="s">
        <v>169</v>
      </c>
      <c r="G38" s="16" t="s">
        <v>14</v>
      </c>
      <c r="H38" s="86">
        <v>14979.5</v>
      </c>
      <c r="I38" s="95"/>
      <c r="J38" s="95"/>
      <c r="K38" s="69" t="s">
        <v>167</v>
      </c>
    </row>
    <row r="39" spans="1:11" s="4" customFormat="1" ht="280.5" customHeight="1">
      <c r="A39" s="117" t="s">
        <v>112</v>
      </c>
      <c r="B39" s="123" t="s">
        <v>137</v>
      </c>
      <c r="C39" s="117" t="s">
        <v>113</v>
      </c>
      <c r="D39" s="118" t="s">
        <v>128</v>
      </c>
      <c r="E39" s="117" t="s">
        <v>114</v>
      </c>
      <c r="F39" s="32" t="s">
        <v>170</v>
      </c>
      <c r="G39" s="117" t="s">
        <v>14</v>
      </c>
      <c r="H39" s="86">
        <v>12488.2</v>
      </c>
      <c r="I39" s="124"/>
      <c r="J39" s="124"/>
      <c r="K39" s="69" t="s">
        <v>167</v>
      </c>
    </row>
    <row r="40" spans="1:11" s="13" customFormat="1" ht="58.5" customHeight="1">
      <c r="A40" s="117" t="s">
        <v>122</v>
      </c>
      <c r="B40" s="123" t="s">
        <v>123</v>
      </c>
      <c r="C40" s="117" t="s">
        <v>124</v>
      </c>
      <c r="D40" s="118" t="s">
        <v>129</v>
      </c>
      <c r="E40" s="117"/>
      <c r="F40" s="32" t="s">
        <v>125</v>
      </c>
      <c r="G40" s="117">
        <v>6</v>
      </c>
      <c r="H40" s="86">
        <v>131.2</v>
      </c>
      <c r="I40" s="117">
        <v>0</v>
      </c>
      <c r="J40" s="117">
        <v>2</v>
      </c>
      <c r="K40" s="69" t="s">
        <v>171</v>
      </c>
    </row>
    <row r="41" spans="1:11" s="12" customFormat="1" ht="32.25" customHeight="1">
      <c r="A41" s="171" t="s">
        <v>26</v>
      </c>
      <c r="B41" s="172"/>
      <c r="C41" s="172"/>
      <c r="D41" s="172"/>
      <c r="E41" s="172"/>
      <c r="F41" s="172"/>
      <c r="G41" s="172"/>
      <c r="H41" s="172"/>
      <c r="I41" s="108"/>
      <c r="J41" s="94"/>
      <c r="K41" s="99"/>
    </row>
    <row r="42" spans="1:11" s="13" customFormat="1" ht="48" customHeight="1">
      <c r="A42" s="37"/>
      <c r="B42" s="68" t="s">
        <v>17</v>
      </c>
      <c r="C42" s="37"/>
      <c r="D42" s="37"/>
      <c r="E42" s="37"/>
      <c r="F42" s="69"/>
      <c r="G42" s="37"/>
      <c r="H42" s="86">
        <f>SUM(H43:H44)</f>
        <v>0</v>
      </c>
      <c r="I42" s="107"/>
      <c r="J42" s="76"/>
      <c r="K42" s="99"/>
    </row>
    <row r="43" spans="1:11" s="13" customFormat="1" ht="63" customHeight="1">
      <c r="A43" s="179" t="s">
        <v>16</v>
      </c>
      <c r="B43" s="177" t="s">
        <v>138</v>
      </c>
      <c r="C43" s="145" t="s">
        <v>6</v>
      </c>
      <c r="D43" s="145" t="s">
        <v>25</v>
      </c>
      <c r="E43" s="145"/>
      <c r="F43" s="32" t="s">
        <v>139</v>
      </c>
      <c r="G43" s="75" t="s">
        <v>23</v>
      </c>
      <c r="H43" s="92">
        <v>0</v>
      </c>
      <c r="I43" s="109"/>
      <c r="J43" s="76"/>
      <c r="K43" s="69" t="s">
        <v>167</v>
      </c>
    </row>
    <row r="44" spans="1:11" s="33" customFormat="1" ht="90.75" customHeight="1">
      <c r="A44" s="179"/>
      <c r="B44" s="178"/>
      <c r="C44" s="145"/>
      <c r="D44" s="145"/>
      <c r="E44" s="145"/>
      <c r="F44" s="32" t="s">
        <v>140</v>
      </c>
      <c r="G44" s="75" t="s">
        <v>24</v>
      </c>
      <c r="H44" s="92">
        <v>0</v>
      </c>
      <c r="I44" s="107"/>
      <c r="J44" s="96"/>
      <c r="K44" s="69" t="s">
        <v>167</v>
      </c>
    </row>
    <row r="45" spans="1:11" s="4" customFormat="1" ht="23.25" customHeight="1">
      <c r="A45" s="9"/>
      <c r="B45" s="21"/>
      <c r="C45" s="1"/>
      <c r="D45" s="1"/>
      <c r="E45" s="1"/>
      <c r="F45" s="3"/>
      <c r="I45" s="110"/>
      <c r="K45" s="103"/>
    </row>
    <row r="46" spans="1:2" ht="18.75">
      <c r="A46" s="161" t="s">
        <v>135</v>
      </c>
      <c r="B46" s="161"/>
    </row>
  </sheetData>
  <sheetProtection/>
  <mergeCells count="36">
    <mergeCell ref="A41:H41"/>
    <mergeCell ref="A30:H30"/>
    <mergeCell ref="D43:D44"/>
    <mergeCell ref="E43:E44"/>
    <mergeCell ref="I9:I11"/>
    <mergeCell ref="B43:B44"/>
    <mergeCell ref="A19:A20"/>
    <mergeCell ref="A43:A44"/>
    <mergeCell ref="A46:B46"/>
    <mergeCell ref="D22:D23"/>
    <mergeCell ref="C22:C23"/>
    <mergeCell ref="B22:B23"/>
    <mergeCell ref="A22:A23"/>
    <mergeCell ref="A5:K5"/>
    <mergeCell ref="B19:B20"/>
    <mergeCell ref="C43:C44"/>
    <mergeCell ref="C14:C16"/>
    <mergeCell ref="E14:E16"/>
    <mergeCell ref="A6:G6"/>
    <mergeCell ref="D9:D11"/>
    <mergeCell ref="D19:D20"/>
    <mergeCell ref="E19:E20"/>
    <mergeCell ref="A9:A11"/>
    <mergeCell ref="E9:E11"/>
    <mergeCell ref="C19:C20"/>
    <mergeCell ref="B9:B11"/>
    <mergeCell ref="A2:K2"/>
    <mergeCell ref="I22:I23"/>
    <mergeCell ref="K22:K23"/>
    <mergeCell ref="K14:K17"/>
    <mergeCell ref="I14:I17"/>
    <mergeCell ref="I19:I20"/>
    <mergeCell ref="K19:K20"/>
    <mergeCell ref="C9:C11"/>
    <mergeCell ref="D14:D16"/>
    <mergeCell ref="H9:H11"/>
  </mergeCells>
  <printOptions/>
  <pageMargins left="0.31496062992125984" right="0" top="1.1811023622047245" bottom="0" header="0.31496062992125984" footer="0.31496062992125984"/>
  <pageSetup fitToHeight="10" fitToWidth="1" horizontalDpi="600" verticalDpi="600" orientation="landscape" paperSize="9" scale="34" r:id="rId1"/>
  <rowBreaks count="6" manualBreakCount="6">
    <brk id="6" max="10" man="1"/>
    <brk id="15" max="10" man="1"/>
    <brk id="16" max="10" man="1"/>
    <brk id="25" max="10" man="1"/>
    <brk id="30" max="10" man="1"/>
    <brk id="4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Рогожина Ольга Сергеевна</cp:lastModifiedBy>
  <cp:lastPrinted>2019-07-15T04:30:43Z</cp:lastPrinted>
  <dcterms:created xsi:type="dcterms:W3CDTF">2006-09-16T00:00:00Z</dcterms:created>
  <dcterms:modified xsi:type="dcterms:W3CDTF">2019-07-15T04:30:47Z</dcterms:modified>
  <cp:category/>
  <cp:version/>
  <cp:contentType/>
  <cp:contentStatus/>
</cp:coreProperties>
</file>