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22.205\df\Documents\Реализация программ\муниципальные программы\2019 год\на 01.07.2019\"/>
    </mc:Choice>
  </mc:AlternateContent>
  <bookViews>
    <workbookView xWindow="0" yWindow="0" windowWidth="19200" windowHeight="11460"/>
  </bookViews>
  <sheets>
    <sheet name="Лист1" sheetId="1" r:id="rId1"/>
  </sheets>
  <definedNames>
    <definedName name="_xlnm.Print_Titles" localSheetId="0">Лист1!$4:$5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0" i="1" l="1"/>
  <c r="E318" i="1"/>
  <c r="F318" i="1" s="1"/>
  <c r="D318" i="1"/>
  <c r="C318" i="1"/>
  <c r="F316" i="1"/>
  <c r="E314" i="1"/>
  <c r="F314" i="1" s="1"/>
  <c r="D314" i="1"/>
  <c r="C314" i="1"/>
  <c r="E310" i="1"/>
  <c r="D310" i="1"/>
  <c r="C310" i="1"/>
  <c r="F308" i="1"/>
  <c r="E306" i="1"/>
  <c r="D306" i="1"/>
  <c r="C306" i="1"/>
  <c r="E305" i="1"/>
  <c r="D305" i="1"/>
  <c r="C305" i="1"/>
  <c r="C302" i="1" s="1"/>
  <c r="E304" i="1"/>
  <c r="D304" i="1"/>
  <c r="C304" i="1"/>
  <c r="E303" i="1"/>
  <c r="E302" i="1" s="1"/>
  <c r="D303" i="1"/>
  <c r="C303" i="1"/>
  <c r="F299" i="1"/>
  <c r="E298" i="1"/>
  <c r="F298" i="1" s="1"/>
  <c r="D298" i="1"/>
  <c r="C298" i="1"/>
  <c r="F297" i="1"/>
  <c r="F296" i="1"/>
  <c r="F295" i="1"/>
  <c r="E294" i="1"/>
  <c r="F294" i="1" s="1"/>
  <c r="D294" i="1"/>
  <c r="C294" i="1"/>
  <c r="F292" i="1"/>
  <c r="F291" i="1"/>
  <c r="E290" i="1"/>
  <c r="D290" i="1"/>
  <c r="C290" i="1"/>
  <c r="F288" i="1"/>
  <c r="E286" i="1"/>
  <c r="D286" i="1"/>
  <c r="C286" i="1"/>
  <c r="E285" i="1"/>
  <c r="D285" i="1"/>
  <c r="C285" i="1"/>
  <c r="E284" i="1"/>
  <c r="D284" i="1"/>
  <c r="C284" i="1"/>
  <c r="E283" i="1"/>
  <c r="F283" i="1" s="1"/>
  <c r="D283" i="1"/>
  <c r="C283" i="1"/>
  <c r="C282" i="1"/>
  <c r="F280" i="1"/>
  <c r="F279" i="1"/>
  <c r="E278" i="1"/>
  <c r="D278" i="1"/>
  <c r="C278" i="1"/>
  <c r="F276" i="1"/>
  <c r="E274" i="1"/>
  <c r="F274" i="1" s="1"/>
  <c r="D274" i="1"/>
  <c r="C274" i="1"/>
  <c r="F272" i="1"/>
  <c r="F271" i="1"/>
  <c r="E270" i="1"/>
  <c r="D270" i="1"/>
  <c r="C270" i="1"/>
  <c r="F268" i="1"/>
  <c r="E266" i="1"/>
  <c r="D266" i="1"/>
  <c r="C266" i="1"/>
  <c r="E265" i="1"/>
  <c r="D265" i="1"/>
  <c r="C265" i="1"/>
  <c r="E264" i="1"/>
  <c r="F264" i="1" s="1"/>
  <c r="D264" i="1"/>
  <c r="C264" i="1"/>
  <c r="E263" i="1"/>
  <c r="D263" i="1"/>
  <c r="C263" i="1"/>
  <c r="D262" i="1"/>
  <c r="F260" i="1"/>
  <c r="E258" i="1"/>
  <c r="D258" i="1"/>
  <c r="C258" i="1"/>
  <c r="F255" i="1"/>
  <c r="E254" i="1"/>
  <c r="F254" i="1" s="1"/>
  <c r="D254" i="1"/>
  <c r="C254" i="1"/>
  <c r="F252" i="1"/>
  <c r="F251" i="1"/>
  <c r="E250" i="1"/>
  <c r="F250" i="1" s="1"/>
  <c r="D250" i="1"/>
  <c r="C250" i="1"/>
  <c r="E248" i="1"/>
  <c r="F248" i="1" s="1"/>
  <c r="D248" i="1"/>
  <c r="C248" i="1"/>
  <c r="E247" i="1"/>
  <c r="F247" i="1" s="1"/>
  <c r="D247" i="1"/>
  <c r="C247" i="1"/>
  <c r="C246" i="1" s="1"/>
  <c r="D246" i="1"/>
  <c r="F243" i="1"/>
  <c r="E242" i="1"/>
  <c r="D242" i="1"/>
  <c r="C242" i="1"/>
  <c r="F240" i="1"/>
  <c r="E238" i="1"/>
  <c r="F238" i="1" s="1"/>
  <c r="D238" i="1"/>
  <c r="C238" i="1"/>
  <c r="F236" i="1"/>
  <c r="E234" i="1"/>
  <c r="D234" i="1"/>
  <c r="C234" i="1"/>
  <c r="F231" i="1"/>
  <c r="E230" i="1"/>
  <c r="D230" i="1"/>
  <c r="C230" i="1"/>
  <c r="F227" i="1"/>
  <c r="E226" i="1"/>
  <c r="D226" i="1"/>
  <c r="C226" i="1"/>
  <c r="F224" i="1"/>
  <c r="F223" i="1"/>
  <c r="E222" i="1"/>
  <c r="D222" i="1"/>
  <c r="C222" i="1"/>
  <c r="E220" i="1"/>
  <c r="D220" i="1"/>
  <c r="C220" i="1"/>
  <c r="E219" i="1"/>
  <c r="D219" i="1"/>
  <c r="C219" i="1"/>
  <c r="C218" i="1" s="1"/>
  <c r="F216" i="1"/>
  <c r="F215" i="1"/>
  <c r="E214" i="1"/>
  <c r="F214" i="1" s="1"/>
  <c r="D214" i="1"/>
  <c r="C214" i="1"/>
  <c r="F212" i="1"/>
  <c r="F211" i="1"/>
  <c r="E210" i="1"/>
  <c r="F210" i="1" s="1"/>
  <c r="D210" i="1"/>
  <c r="C210" i="1"/>
  <c r="E208" i="1"/>
  <c r="D208" i="1"/>
  <c r="C208" i="1"/>
  <c r="E207" i="1"/>
  <c r="F207" i="1" s="1"/>
  <c r="D207" i="1"/>
  <c r="C207" i="1"/>
  <c r="C206" i="1"/>
  <c r="F204" i="1"/>
  <c r="E202" i="1"/>
  <c r="D202" i="1"/>
  <c r="C202" i="1"/>
  <c r="F200" i="1"/>
  <c r="E198" i="1"/>
  <c r="D198" i="1"/>
  <c r="C198" i="1"/>
  <c r="F197" i="1"/>
  <c r="F196" i="1"/>
  <c r="E194" i="1"/>
  <c r="F194" i="1" s="1"/>
  <c r="D194" i="1"/>
  <c r="C194" i="1"/>
  <c r="E192" i="1"/>
  <c r="E190" i="1" s="1"/>
  <c r="D192" i="1"/>
  <c r="C192" i="1"/>
  <c r="C190" i="1" s="1"/>
  <c r="F188" i="1"/>
  <c r="E186" i="1"/>
  <c r="F186" i="1" s="1"/>
  <c r="D186" i="1"/>
  <c r="C186" i="1"/>
  <c r="F184" i="1"/>
  <c r="E182" i="1"/>
  <c r="F182" i="1" s="1"/>
  <c r="D182" i="1"/>
  <c r="C182" i="1"/>
  <c r="F180" i="1"/>
  <c r="F179" i="1"/>
  <c r="E178" i="1"/>
  <c r="F178" i="1" s="1"/>
  <c r="D178" i="1"/>
  <c r="C178" i="1"/>
  <c r="F176" i="1"/>
  <c r="E174" i="1"/>
  <c r="F174" i="1" s="1"/>
  <c r="D174" i="1"/>
  <c r="C174" i="1"/>
  <c r="F172" i="1"/>
  <c r="E170" i="1"/>
  <c r="D170" i="1"/>
  <c r="C170" i="1"/>
  <c r="E169" i="1"/>
  <c r="D169" i="1"/>
  <c r="D166" i="1" s="1"/>
  <c r="C169" i="1"/>
  <c r="E168" i="1"/>
  <c r="D168" i="1"/>
  <c r="C168" i="1"/>
  <c r="F167" i="1"/>
  <c r="E167" i="1"/>
  <c r="D167" i="1"/>
  <c r="C167" i="1"/>
  <c r="C166" i="1"/>
  <c r="F164" i="1"/>
  <c r="E162" i="1"/>
  <c r="D162" i="1"/>
  <c r="C162" i="1"/>
  <c r="E158" i="1"/>
  <c r="D158" i="1"/>
  <c r="C158" i="1"/>
  <c r="F156" i="1"/>
  <c r="E154" i="1"/>
  <c r="D154" i="1"/>
  <c r="C154" i="1"/>
  <c r="E153" i="1"/>
  <c r="D153" i="1"/>
  <c r="C153" i="1"/>
  <c r="E152" i="1"/>
  <c r="D152" i="1"/>
  <c r="D8" i="1" s="1"/>
  <c r="C152" i="1"/>
  <c r="E151" i="1"/>
  <c r="F151" i="1" s="1"/>
  <c r="D151" i="1"/>
  <c r="C151" i="1"/>
  <c r="C150" i="1" s="1"/>
  <c r="F148" i="1"/>
  <c r="E146" i="1"/>
  <c r="F146" i="1" s="1"/>
  <c r="D146" i="1"/>
  <c r="C146" i="1"/>
  <c r="F144" i="1"/>
  <c r="F143" i="1"/>
  <c r="E142" i="1"/>
  <c r="D142" i="1"/>
  <c r="F142" i="1" s="1"/>
  <c r="C142" i="1"/>
  <c r="E141" i="1"/>
  <c r="D141" i="1"/>
  <c r="C141" i="1"/>
  <c r="E140" i="1"/>
  <c r="F140" i="1" s="1"/>
  <c r="D140" i="1"/>
  <c r="C140" i="1"/>
  <c r="E139" i="1"/>
  <c r="D139" i="1"/>
  <c r="C139" i="1"/>
  <c r="F137" i="1"/>
  <c r="F136" i="1"/>
  <c r="E134" i="1"/>
  <c r="D134" i="1"/>
  <c r="C134" i="1"/>
  <c r="F132" i="1"/>
  <c r="E130" i="1"/>
  <c r="F130" i="1" s="1"/>
  <c r="D130" i="1"/>
  <c r="C130" i="1"/>
  <c r="E126" i="1"/>
  <c r="D126" i="1"/>
  <c r="C126" i="1"/>
  <c r="F123" i="1"/>
  <c r="E122" i="1"/>
  <c r="F122" i="1" s="1"/>
  <c r="D122" i="1"/>
  <c r="C122" i="1"/>
  <c r="E118" i="1"/>
  <c r="D118" i="1"/>
  <c r="C118" i="1"/>
  <c r="E117" i="1"/>
  <c r="D117" i="1"/>
  <c r="C117" i="1"/>
  <c r="C9" i="1" s="1"/>
  <c r="E116" i="1"/>
  <c r="D116" i="1"/>
  <c r="C116" i="1"/>
  <c r="E115" i="1"/>
  <c r="F115" i="1" s="1"/>
  <c r="D115" i="1"/>
  <c r="C115" i="1"/>
  <c r="F112" i="1"/>
  <c r="E110" i="1"/>
  <c r="F110" i="1" s="1"/>
  <c r="D110" i="1"/>
  <c r="C110" i="1"/>
  <c r="E106" i="1"/>
  <c r="D106" i="1"/>
  <c r="C106" i="1"/>
  <c r="F104" i="1"/>
  <c r="F103" i="1"/>
  <c r="E102" i="1"/>
  <c r="F102" i="1" s="1"/>
  <c r="D102" i="1"/>
  <c r="C102" i="1"/>
  <c r="E100" i="1"/>
  <c r="D100" i="1"/>
  <c r="C100" i="1"/>
  <c r="E99" i="1"/>
  <c r="D99" i="1"/>
  <c r="C99" i="1"/>
  <c r="F96" i="1"/>
  <c r="E94" i="1"/>
  <c r="F94" i="1" s="1"/>
  <c r="D94" i="1"/>
  <c r="C94" i="1"/>
  <c r="F92" i="1"/>
  <c r="E90" i="1"/>
  <c r="D90" i="1"/>
  <c r="C90" i="1"/>
  <c r="F88" i="1"/>
  <c r="F87" i="1"/>
  <c r="E86" i="1"/>
  <c r="F86" i="1" s="1"/>
  <c r="D86" i="1"/>
  <c r="C86" i="1"/>
  <c r="F84" i="1"/>
  <c r="F83" i="1"/>
  <c r="E82" i="1"/>
  <c r="D82" i="1"/>
  <c r="C82" i="1"/>
  <c r="E80" i="1"/>
  <c r="F80" i="1" s="1"/>
  <c r="D80" i="1"/>
  <c r="C80" i="1"/>
  <c r="E79" i="1"/>
  <c r="D79" i="1"/>
  <c r="D78" i="1" s="1"/>
  <c r="C79" i="1"/>
  <c r="C78" i="1" s="1"/>
  <c r="F76" i="1"/>
  <c r="E74" i="1"/>
  <c r="F74" i="1" s="1"/>
  <c r="D74" i="1"/>
  <c r="C74" i="1"/>
  <c r="F72" i="1"/>
  <c r="F71" i="1"/>
  <c r="E70" i="1"/>
  <c r="F70" i="1" s="1"/>
  <c r="D70" i="1"/>
  <c r="C70" i="1"/>
  <c r="F68" i="1"/>
  <c r="E66" i="1"/>
  <c r="F66" i="1" s="1"/>
  <c r="D66" i="1"/>
  <c r="C66" i="1"/>
  <c r="E62" i="1"/>
  <c r="D62" i="1"/>
  <c r="C62" i="1"/>
  <c r="F60" i="1"/>
  <c r="F59" i="1"/>
  <c r="E58" i="1"/>
  <c r="F58" i="1" s="1"/>
  <c r="D58" i="1"/>
  <c r="C58" i="1"/>
  <c r="F56" i="1"/>
  <c r="E54" i="1"/>
  <c r="D54" i="1"/>
  <c r="F54" i="1" s="1"/>
  <c r="C54" i="1"/>
  <c r="F52" i="1"/>
  <c r="F51" i="1"/>
  <c r="E50" i="1"/>
  <c r="D50" i="1"/>
  <c r="C50" i="1"/>
  <c r="F48" i="1"/>
  <c r="F47" i="1"/>
  <c r="F46" i="1"/>
  <c r="E46" i="1"/>
  <c r="D46" i="1"/>
  <c r="C46" i="1"/>
  <c r="E44" i="1"/>
  <c r="F44" i="1" s="1"/>
  <c r="D44" i="1"/>
  <c r="C44" i="1"/>
  <c r="E43" i="1"/>
  <c r="D43" i="1"/>
  <c r="C43" i="1"/>
  <c r="C42" i="1" s="1"/>
  <c r="F40" i="1"/>
  <c r="F39" i="1"/>
  <c r="E38" i="1"/>
  <c r="F38" i="1" s="1"/>
  <c r="D38" i="1"/>
  <c r="C38" i="1"/>
  <c r="F36" i="1"/>
  <c r="F35" i="1"/>
  <c r="E34" i="1"/>
  <c r="F34" i="1" s="1"/>
  <c r="D34" i="1"/>
  <c r="C34" i="1"/>
  <c r="F32" i="1"/>
  <c r="E30" i="1"/>
  <c r="D30" i="1"/>
  <c r="C30" i="1"/>
  <c r="F28" i="1"/>
  <c r="F27" i="1"/>
  <c r="E26" i="1"/>
  <c r="F26" i="1" s="1"/>
  <c r="D26" i="1"/>
  <c r="C26" i="1"/>
  <c r="F24" i="1"/>
  <c r="F23" i="1"/>
  <c r="E22" i="1"/>
  <c r="F22" i="1" s="1"/>
  <c r="D22" i="1"/>
  <c r="C22" i="1"/>
  <c r="E20" i="1"/>
  <c r="F20" i="1" s="1"/>
  <c r="D20" i="1"/>
  <c r="C20" i="1"/>
  <c r="E19" i="1"/>
  <c r="F19" i="1" s="1"/>
  <c r="D19" i="1"/>
  <c r="C19" i="1"/>
  <c r="C18" i="1"/>
  <c r="F16" i="1"/>
  <c r="E14" i="1"/>
  <c r="F14" i="1" s="1"/>
  <c r="D14" i="1"/>
  <c r="C14" i="1"/>
  <c r="F12" i="1"/>
  <c r="F11" i="1"/>
  <c r="E10" i="1"/>
  <c r="F10" i="1" s="1"/>
  <c r="D10" i="1"/>
  <c r="C10" i="1"/>
  <c r="E7" i="1"/>
  <c r="F302" i="1" l="1"/>
  <c r="F99" i="1"/>
  <c r="F134" i="1"/>
  <c r="D150" i="1"/>
  <c r="F154" i="1"/>
  <c r="F168" i="1"/>
  <c r="F198" i="1"/>
  <c r="F202" i="1"/>
  <c r="F208" i="1"/>
  <c r="E262" i="1"/>
  <c r="F262" i="1" s="1"/>
  <c r="F278" i="1"/>
  <c r="D282" i="1"/>
  <c r="F286" i="1"/>
  <c r="F290" i="1"/>
  <c r="D302" i="1"/>
  <c r="F304" i="1"/>
  <c r="F43" i="1"/>
  <c r="F50" i="1"/>
  <c r="E78" i="1"/>
  <c r="F78" i="1" s="1"/>
  <c r="C98" i="1"/>
  <c r="E114" i="1"/>
  <c r="C8" i="1"/>
  <c r="F139" i="1"/>
  <c r="F152" i="1"/>
  <c r="F170" i="1"/>
  <c r="F220" i="1"/>
  <c r="F226" i="1"/>
  <c r="F230" i="1"/>
  <c r="F234" i="1"/>
  <c r="E246" i="1"/>
  <c r="F246" i="1" s="1"/>
  <c r="C262" i="1"/>
  <c r="F266" i="1"/>
  <c r="F270" i="1"/>
  <c r="F284" i="1"/>
  <c r="F306" i="1"/>
  <c r="F30" i="1"/>
  <c r="F100" i="1"/>
  <c r="E138" i="1"/>
  <c r="C138" i="1"/>
  <c r="F162" i="1"/>
  <c r="F192" i="1"/>
  <c r="F219" i="1"/>
  <c r="F242" i="1"/>
  <c r="F258" i="1"/>
  <c r="E9" i="1"/>
  <c r="E18" i="1"/>
  <c r="D42" i="1"/>
  <c r="F82" i="1"/>
  <c r="F90" i="1"/>
  <c r="D98" i="1"/>
  <c r="C114" i="1"/>
  <c r="E150" i="1"/>
  <c r="F150" i="1" s="1"/>
  <c r="E166" i="1"/>
  <c r="F166" i="1" s="1"/>
  <c r="D190" i="1"/>
  <c r="D206" i="1"/>
  <c r="D218" i="1"/>
  <c r="E282" i="1"/>
  <c r="F282" i="1" s="1"/>
  <c r="C7" i="1"/>
  <c r="D7" i="1"/>
  <c r="E42" i="1"/>
  <c r="F42" i="1" s="1"/>
  <c r="F79" i="1"/>
  <c r="E98" i="1"/>
  <c r="F98" i="1" s="1"/>
  <c r="D114" i="1"/>
  <c r="D138" i="1"/>
  <c r="E206" i="1"/>
  <c r="F206" i="1" s="1"/>
  <c r="E218" i="1"/>
  <c r="F263" i="1"/>
  <c r="E8" i="1"/>
  <c r="F8" i="1" s="1"/>
  <c r="D9" i="1"/>
  <c r="F9" i="1" s="1"/>
  <c r="D18" i="1"/>
  <c r="F218" i="1" l="1"/>
  <c r="C6" i="1"/>
  <c r="F138" i="1"/>
  <c r="F18" i="1"/>
  <c r="F114" i="1"/>
  <c r="D6" i="1"/>
  <c r="F7" i="1"/>
  <c r="F190" i="1"/>
  <c r="E6" i="1"/>
  <c r="F6" i="1" l="1"/>
</calcChain>
</file>

<file path=xl/sharedStrings.xml><?xml version="1.0" encoding="utf-8"?>
<sst xmlns="http://schemas.openxmlformats.org/spreadsheetml/2006/main" count="521" uniqueCount="287">
  <si>
    <t>Информация о реализации муниципальных программ города Сургута  на 01.07.2019 года</t>
  </si>
  <si>
    <t>тыс. руб.</t>
  </si>
  <si>
    <t>№ п/п</t>
  </si>
  <si>
    <t>Наименование программы/подпрограммы</t>
  </si>
  <si>
    <t>Уточненный план на 2019 год</t>
  </si>
  <si>
    <t>Кассовый план
за отчетный период</t>
  </si>
  <si>
    <t>Исполнено (кассовый расход)</t>
  </si>
  <si>
    <t>% исполнения от кассового плана</t>
  </si>
  <si>
    <t>Достигнутые результаты (в сравнении с плановыми показателями), а также проблемные моменты, которые могут повлечь неисполнение мероприятий  программы</t>
  </si>
  <si>
    <t>Пояснения причин неисполнения кассового плана</t>
  </si>
  <si>
    <t>Всего по программам муниципального образования город Сургут,   в том числе за счет:</t>
  </si>
  <si>
    <t>межбюджетных трансфертов</t>
  </si>
  <si>
    <t>средств местного бюджета</t>
  </si>
  <si>
    <t>Привлеченные средства</t>
  </si>
  <si>
    <t>1.</t>
  </si>
  <si>
    <t>Муниципальная программа "Обеспечение деятельности Администрации города на 2014 - 2030 годы",  в том числе за счет:</t>
  </si>
  <si>
    <t>Обеспечение деятельности Администрации города осуществляется в плановом режиме</t>
  </si>
  <si>
    <t>Неисполнение кассового плана в сумме 39 108,8 тыс.руб. обусловлено: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заявительным характером компенсации стоимости проезда и провоза багажа к месту использования отпуска и обратно, единовременной выплаты на оздоровление работников (расходы произведены в пределах обращений с учетом стажа работы в органах местного самоуправления);
- оплатой расходов по услугам связи, коммунальным услугам, обслуживание систем видеонаблюдения, обслуживание и ремонт охранно-пожарной сигнализации осуществляется  "по факту" на основании актов выполненных работ;
-  экономией, сложившейся по результатам проведения конкурсных процедур по услугам связи, тех.обслуживанию оборудования, вывозу снега, уборке помещений, охране административных зданий, поставке канцелярских товаров, бумаги, изготовление и поставку мебели, поставку топлива с заправкой автотранспортных средств, автомобильных шин, добровольному страхованию автотранспортных средств;
- поздним заключением соглашения о предоставлении субсидии на развитие многофункциональных центров предоставления государственных и муниципальных услуг от 07.05.2019 № 63. Закупки на приобретение оборудования, мебели и программного обеспечения размещены в плане-графике размещения заказов. Планируемый срок заключения контрактов и исполнения средств июль-август 2019 года.
- уменьшением сметы расходов по приобретению сувенирной продукции на городские мероприятия, вручаемые от имени Администрации города.</t>
  </si>
  <si>
    <t>2.</t>
  </si>
  <si>
    <t>Муниципальная программа "Управление муниципальными финансами города Сургута на период до  2030 года",  в том числе за счет:</t>
  </si>
  <si>
    <r>
      <rPr>
        <sz val="12"/>
        <rFont val="Times New Roman"/>
        <family val="1"/>
        <charset val="204"/>
      </rPr>
      <t>Обеспечение деятельности департамента финансов осуществляется в плановом режиме.</t>
    </r>
    <r>
      <rPr>
        <u/>
        <sz val="12"/>
        <color rgb="FFFF0000"/>
        <rFont val="Times New Roman"/>
        <family val="1"/>
        <charset val="204"/>
      </rPr>
      <t xml:space="preserve">
</t>
    </r>
    <r>
      <rPr>
        <sz val="12"/>
        <color rgb="FFFF0000"/>
        <rFont val="Times New Roman"/>
        <family val="1"/>
        <charset val="204"/>
      </rPr>
      <t xml:space="preserve">
</t>
    </r>
  </si>
  <si>
    <r>
      <rPr>
        <sz val="12"/>
        <rFont val="Times New Roman"/>
        <family val="1"/>
        <charset val="204"/>
      </rPr>
      <t>Неисполнение кассового плана на сумму 12 461,73 тыс. руб. обусловлено:</t>
    </r>
    <r>
      <rPr>
        <sz val="12"/>
        <color rgb="FFFF0000"/>
        <rFont val="Times New Roman"/>
        <family val="1"/>
        <charset val="204"/>
      </rPr>
      <t xml:space="preserve">
</t>
    </r>
    <r>
      <rPr>
        <sz val="12"/>
        <rFont val="Times New Roman"/>
        <family val="1"/>
        <charset val="204"/>
      </rPr>
      <t>-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t>
    </r>
    <r>
      <rPr>
        <sz val="12"/>
        <color rgb="FFFF0000"/>
        <rFont val="Times New Roman"/>
        <family val="1"/>
        <charset val="204"/>
      </rPr>
      <t xml:space="preserve">
</t>
    </r>
    <r>
      <rPr>
        <sz val="12"/>
        <rFont val="Times New Roman"/>
        <family val="1"/>
        <charset val="204"/>
      </rPr>
      <t xml:space="preserve"> - заявительным характером компенсации стоимости проезда и провоза багажа к месту использования отпуска и обратно, предоставлению единовременной выплаты на оздоровление работников (расходы произведены в пределах обращений);</t>
    </r>
    <r>
      <rPr>
        <sz val="12"/>
        <color rgb="FFFF0000"/>
        <rFont val="Times New Roman"/>
        <family val="1"/>
        <charset val="204"/>
      </rPr>
      <t xml:space="preserve">
</t>
    </r>
    <r>
      <rPr>
        <sz val="12"/>
        <rFont val="Times New Roman"/>
        <family val="1"/>
        <charset val="204"/>
      </rPr>
      <t>-  переносом сроков планируемых командировок;</t>
    </r>
    <r>
      <rPr>
        <sz val="12"/>
        <color rgb="FFFF0000"/>
        <rFont val="Times New Roman"/>
        <family val="1"/>
        <charset val="204"/>
      </rPr>
      <t xml:space="preserve">
</t>
    </r>
    <r>
      <rPr>
        <sz val="12"/>
        <rFont val="Times New Roman"/>
        <family val="1"/>
        <charset val="204"/>
      </rPr>
      <t>- отсутствием случаев для оплаты расходов по средствам резервного фонда. Использование средств резервного фонда осуществляется на основании постановлений Администрации города по мере возникновения чрезвычайных ситуаций;</t>
    </r>
    <r>
      <rPr>
        <sz val="12"/>
        <color rgb="FFFF0000"/>
        <rFont val="Times New Roman"/>
        <family val="1"/>
        <charset val="204"/>
      </rPr>
      <t xml:space="preserve">
</t>
    </r>
    <r>
      <rPr>
        <sz val="12"/>
        <rFont val="Times New Roman"/>
        <family val="1"/>
        <charset val="204"/>
      </rPr>
      <t>- отсутствием обращений главных распорядителей бюджетных средств по средствам, зарезервированным в бюджетной росписи департамента финансов до принятия соответствующих нормативно-правовых актов.</t>
    </r>
    <r>
      <rPr>
        <sz val="12"/>
        <color rgb="FFFF0000"/>
        <rFont val="Times New Roman"/>
        <family val="1"/>
        <charset val="204"/>
      </rPr>
      <t xml:space="preserve">
</t>
    </r>
    <r>
      <rPr>
        <sz val="12"/>
        <rFont val="Times New Roman"/>
        <family val="1"/>
        <charset val="204"/>
      </rPr>
      <t xml:space="preserve">
</t>
    </r>
  </si>
  <si>
    <t>3.</t>
  </si>
  <si>
    <t>Муниципальная программа "Развитие образования города Сургута на период до 2030 года",  в том числе за счет:</t>
  </si>
  <si>
    <t xml:space="preserve">
</t>
  </si>
  <si>
    <t>3.1.</t>
  </si>
  <si>
    <t>Подпрограмма "Дошкольное образование в образовательных учреждениях, реализующих программу дошкольного образования"</t>
  </si>
  <si>
    <r>
      <rPr>
        <u/>
        <sz val="12"/>
        <rFont val="Times New Roman"/>
        <family val="1"/>
        <charset val="204"/>
      </rPr>
      <t>По мероприятиям программы, реализуемым департаментом образования:</t>
    </r>
    <r>
      <rPr>
        <sz val="12"/>
        <rFont val="Times New Roman"/>
        <family val="1"/>
        <charset val="204"/>
      </rPr>
      <t xml:space="preserve">
-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составила 29 811 чел. (план года 31 323 чел.,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численность воспитанников немуниципальных организаций, социально ориентированных некоммерческих организаций,  осуществляющих образовательную деятельность по реализации образовательных программ дошкольного образования, составила 1 328 чел. (план года 1 368 чел., не введен в эксплуатацию объект, предназначенный для размещения негосударственных (немуниципальных) организаций, реализующих образовательные программы дошкольного образования и оказывающих услуги по присмотру и уходу за детьми, "Билдинг-сад в микрорайоне 41 на 40 мест");</t>
    </r>
    <r>
      <rPr>
        <sz val="12"/>
        <color rgb="FFFF0000"/>
        <rFont val="Times New Roman"/>
        <family val="1"/>
        <charset val="204"/>
      </rPr>
      <t xml:space="preserve">
</t>
    </r>
    <r>
      <rPr>
        <sz val="12"/>
        <rFont val="Times New Roman"/>
        <family val="1"/>
        <charset val="204"/>
      </rPr>
      <t>- обеспеченность детей дошкольного возраста местами в организациях, осуществляющих образовательную деятельность по реализации образовательных программ дошкольного образования,  779 мест на 1000 детей (план года  818 мест на 1000 детей, значение будет  достигнуто до конца 2019 года).
- количество немуниципальных организаций, в том числе социально ориентированных некоммерческих организаций, получивших финансовую поддержку на реализацию образовательных программ дошкольного образования, на создание условий для осуществление присмотра и ухода за детьми, содержание детей в частных организациях, составило 6 ед. (100% от плана);
- количество муниципальных образовательных учреждений, реализующих программу дошкольного образования, получивших субсидии на выполнение муниципального задания и на иные цели - 52 ед. (план 53 ед., не введен в эксплуатацию объект "Школа - детский сад № 1 в микрорайоне 38 г. Сургута");</t>
    </r>
    <r>
      <rPr>
        <sz val="12"/>
        <color rgb="FFFF0000"/>
        <rFont val="Times New Roman"/>
        <family val="1"/>
        <charset val="204"/>
      </rPr>
      <t xml:space="preserve">
</t>
    </r>
    <r>
      <rPr>
        <u/>
        <sz val="12"/>
        <rFont val="Times New Roman"/>
        <family val="1"/>
        <charset val="204"/>
      </rPr>
      <t>По мероприятиям программы, реализуемым департаментом городского хозяйств</t>
    </r>
    <r>
      <rPr>
        <sz val="12"/>
        <rFont val="Times New Roman"/>
        <family val="1"/>
        <charset val="204"/>
      </rPr>
      <t xml:space="preserve">а:
 МКУ "ДЭАЗиИС" осуществляет организацию эксплуатации инженерных систем 70 объектов 50 муниципальных учреждений дошкольного образования. 
- оплачены работы по эксплуатации инженерных систем учреждений за январь-май 2019.
Оплачены услуги по составлению локальных сметных расчетов на выполнение работ:
- по перепрофилированию внутренних помещений МБДОУ № 6 "Василек" (ул.Нефтяников, 27/1);
- по устройству сантехнических кабин МБОУ гимназия "Лаборатория Салахова" (бульвар Свободы, 4/1);
- по ремонту кровли МБДОУ №3 "Эрудит" (ул.Чехова, 2), МБДОУ № 28 "Калинка" (пр.Ленина, д. 74/1), МБДОУ № 29 "Журавушка" (ул.Университетская, 31/1);
- на капитальный ремонт элементов благоустройства МБДОУ № 74 "Филиппок" (ул. Островского, 21/2);
- ремонт элементов благоустройства МБДОУ № 22 "Сказка" (ул. Мечникова, 9а);
- на капитальный ремонт санитарных узлов МБДОУ № 39 "Белоснежка" (ул. Энергетиков, 27), МБДОУ № 77"Бусинка" (ул. Московская, 32Б), на проведение проверки сметной стоимости работ по капитальному ремонту  объекта "Капитальный ремонт МБДОУ № 65 "Фестивальный";
Оплачены работы по капитальному ремонту МБДОУ № 36 "Яблонька" (МБДОУ № 76 "Капелька" (ул.Крылова, 31);
Оплачена задолженность по исполнительном листу (капитальный ремонт фасада и крылец МБОУ СОШ № 12).
</t>
    </r>
    <r>
      <rPr>
        <u/>
        <sz val="12"/>
        <rFont val="Times New Roman"/>
        <family val="1"/>
        <charset val="204"/>
      </rPr>
      <t xml:space="preserve">Департаментом архитектуры и градостроительства </t>
    </r>
    <r>
      <rPr>
        <sz val="12"/>
        <rFont val="Times New Roman"/>
        <family val="1"/>
        <charset val="204"/>
      </rPr>
      <t xml:space="preserve"> планируется приобретение 2 объектов недвижимого имущества для размещения дошкольных общеобразовательных организаций: "Детский сад в мкр.42 г.Сургута", "Развитие застроенной территории - части квартала 23А в г.Сургуте" </t>
    </r>
  </si>
  <si>
    <r>
      <rPr>
        <sz val="12"/>
        <rFont val="Times New Roman"/>
        <family val="1"/>
        <charset val="204"/>
      </rPr>
      <t>Неисполнение кассового плана на сумму 464 256,53 тыс. руб. обусловлено:</t>
    </r>
    <r>
      <rPr>
        <sz val="12"/>
        <color rgb="FFFF0000"/>
        <rFont val="Times New Roman"/>
        <family val="1"/>
        <charset val="204"/>
      </rPr>
      <t xml:space="preserve">
 </t>
    </r>
    <r>
      <rPr>
        <sz val="12"/>
        <rFont val="Times New Roman"/>
        <family val="1"/>
        <charset val="204"/>
      </rPr>
      <t>- снижением фактических затрат на заработную плату по причине внесения изменений в график отпусков и наличием периодов временной нетрудоспособности работников муниципальных и частных организаций, наличием остатков неиспользованных средств по состоянию на 1 января 2019 года, направленных в отчетном периоде на оплату труда и начисления на выплаты по оплате труда;</t>
    </r>
    <r>
      <rPr>
        <sz val="12"/>
        <color rgb="FFFF0000"/>
        <rFont val="Times New Roman"/>
        <family val="1"/>
        <charset val="204"/>
      </rPr>
      <t xml:space="preserve">
</t>
    </r>
    <r>
      <rPr>
        <sz val="12"/>
        <rFont val="Times New Roman"/>
        <family val="1"/>
        <charset val="204"/>
      </rPr>
      <t xml:space="preserve"> -  уменьшением количества сертификатов, представленных частными организациями для перечисления субсидии, перерасчетом объема субсидии с учетом фактического времени нахождения воспитанников в списочном составе частной организации, выбытием воспитанников в муниципальные образовательные организации;</t>
    </r>
    <r>
      <rPr>
        <sz val="12"/>
        <color rgb="FFFF0000"/>
        <rFont val="Times New Roman"/>
        <family val="1"/>
        <charset val="204"/>
      </rPr>
      <t xml:space="preserve">
 </t>
    </r>
    <r>
      <rPr>
        <sz val="12"/>
        <rFont val="Times New Roman"/>
        <family val="1"/>
        <charset val="204"/>
      </rPr>
      <t xml:space="preserve">-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на содержание имущества образовательных учреждений;
 - перечислением субсидий на финансовое обеспечение выполнения муниципального задания и на иные цели бюджетным и автономным учреждениям под фактическую потребность;   </t>
    </r>
    <r>
      <rPr>
        <sz val="12"/>
        <color rgb="FFFF0000"/>
        <rFont val="Times New Roman"/>
        <family val="1"/>
        <charset val="204"/>
      </rPr>
      <t xml:space="preserve">     
</t>
    </r>
    <r>
      <rPr>
        <sz val="12"/>
        <rFont val="Times New Roman"/>
        <family val="1"/>
        <charset val="204"/>
      </rPr>
      <t>- поздним предоставлением документов на оплату работ по текущему ремонту внутренних помещений МБДОУ № 6 "Василек";</t>
    </r>
    <r>
      <rPr>
        <sz val="12"/>
        <color rgb="FFFF0000"/>
        <rFont val="Times New Roman"/>
        <family val="1"/>
        <charset val="204"/>
      </rPr>
      <t xml:space="preserve">
</t>
    </r>
    <r>
      <rPr>
        <sz val="12"/>
        <rFont val="Times New Roman"/>
        <family val="1"/>
        <charset val="204"/>
      </rPr>
      <t>- экономией по расходам на проверку сметной документации на выполнение работ по текущему ремонту дошкольных учреждений в связи с</t>
    </r>
    <r>
      <rPr>
        <sz val="12"/>
        <color rgb="FFFF0000"/>
        <rFont val="Times New Roman"/>
        <family val="1"/>
        <charset val="204"/>
      </rPr>
      <t xml:space="preserve"> </t>
    </r>
    <r>
      <rPr>
        <sz val="12"/>
        <rFont val="Times New Roman"/>
        <family val="1"/>
        <charset val="204"/>
      </rPr>
      <t xml:space="preserve"> уточнением начальной максимальной цены контракта;</t>
    </r>
    <r>
      <rPr>
        <sz val="12"/>
        <color rgb="FFFF0000"/>
        <rFont val="Times New Roman"/>
        <family val="1"/>
        <charset val="204"/>
      </rPr>
      <t xml:space="preserve">
 </t>
    </r>
    <r>
      <rPr>
        <sz val="12"/>
        <rFont val="Times New Roman"/>
        <family val="1"/>
        <charset val="204"/>
      </rPr>
      <t xml:space="preserve">- экономией в связи со снижением фактических затрат  на эксплуатацию инженерных систем объектов муниципальных учреждений дошкольного образования;
- поздним заключением договора на выполнение ПИР по капитальному ремонту перехода здания МБОУ гимназия "Лаборатория Салахова" по причине отсутствия претендентов;    
- поздним заключением контракта на разработку проектной документации на выполнение работ по благоустройству спортивной площадки МБДОУ № 39 "Белоснежка"  в связи с отсутствием претендентов.                                                                                                                                                                                                                                                                                                                                                                                                                                                                                            </t>
    </r>
  </si>
  <si>
    <t>3.2.</t>
  </si>
  <si>
    <t>Подпрограмма "Общее и дополнительное образование в общеобразовательных учреждениях"</t>
  </si>
  <si>
    <r>
      <rPr>
        <u/>
        <sz val="12"/>
        <rFont val="Times New Roman"/>
        <family val="1"/>
        <charset val="204"/>
      </rPr>
      <t xml:space="preserve">По мероприятиям, реализуемым департаментом образования: </t>
    </r>
    <r>
      <rPr>
        <sz val="12"/>
        <rFont val="Times New Roman"/>
        <family val="1"/>
        <charset val="204"/>
      </rPr>
      <t xml:space="preserve">
- численность учащихся, получающих общее и дополнительное образование в общеобразовательных учреждениях, подведомственных департаменту образования, на конец 2018/19 учебного года составила 48 512 чел. Плановое значение показателя на конец 2019 года - 51 931 чел. будет достигнуто до конца 2019 года;
- численность учащихся частных общеобразовательных организаций на конец 2018/19 учебного года составила 434 чел. Плановое значение показателя на конец 2019 года - 452 чел. будет достигнуто до конца 2019 года;
- количество муниципальных общеобразовательных учреждений, получивших субсидии на выполнение муниципального задания и на иные цели, составило 37 ед. (план 38 ед., не введен в эксплуатацию объект "Школа - детский сад № 1 в микрорайоне 38 г. Сургута").</t>
    </r>
    <r>
      <rPr>
        <sz val="12"/>
        <color rgb="FFFF0000"/>
        <rFont val="Times New Roman"/>
        <family val="1"/>
        <charset val="204"/>
      </rPr>
      <t xml:space="preserve">
</t>
    </r>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МКУ "ДЭАЗиИС" осуществляет организацию эксплуатации инженерных систем 59 объекта 37 муниципальных учреждений общего образования. За 1 полугодие 2019 года оплачены работы по эксплуатации инженерных систем учреждений.
Оплачены услуги по составлению локальных сметных расчетов и разработке проектной документации на выполнение работ:
- по текущему ремонту санитарных узлов МБОУ СОШ № 18 (ул.Энергетиков, 5/1);
- по устройству ограждения раздевалки МБОУ СОШ № 45 (пр.Взлетный,6);
- по ремонту кровли МБОУ гимназия "Лаборатория Салахова" (бульвар Свободы, 6);
- по текущему ремонту МБОУ СОШ № 22 (ул. Аэрофлотская,18).
- по капитальному ремонту кровли перехода МБОУ СОШ № 6;
- по капитальному ремонту санузлов в МБОУ СОШ № 1, МБОУ гимназия № 2, МБОУ СОШ № 5, МБОУ СОШ № 20, МБОУ СОШ  № 26,  МБОУ СОШ № 29, МБОУ СОШ № 32.
На 2019 год по подпрограмме запланированы расходы на выполнение ремонтных работ на объектах образовательных учреждений:
- капитальный ремонт кровель 2-х общеобразовательных учреждений (МБОУ СОШ № 3, МБОУ СОШ № 6);
- капитальный ремонт пищеблока МБОУ СОШ № 6;
- капитальный ремонт санитарных узлов в образовательных учреждениях (МБОУ СОШ № 1, 5, 20, 26, 29, 32, гимназия № 2);
- текущий ремонт кровли МБОУ гимназия "Лаборатория Салахова";
- текущий ремонт санитарных узлов (МБОУ СОШ № 18, № 31, гимназия "Лаборатория Салахова").
</t>
    </r>
    <r>
      <rPr>
        <u/>
        <sz val="12"/>
        <rFont val="Times New Roman"/>
        <family val="1"/>
        <charset val="204"/>
      </rPr>
      <t xml:space="preserve">Департаментом архитектуры и градостроительства </t>
    </r>
    <r>
      <rPr>
        <sz val="12"/>
        <rFont val="Times New Roman"/>
        <family val="1"/>
        <charset val="204"/>
      </rPr>
      <t xml:space="preserve"> планируется приобретение объекта недвижимого имущества  "Школа-детский сад в мкр.38 (100 учащ./200 мест), ведется строительство 2 объектов образования: "Средняя общеобразовательная школа в мкр.32 г.Сургута", "Средняя общеобразовательная школа в мкр.33 г.Сургута".
</t>
    </r>
  </si>
  <si>
    <r>
      <rPr>
        <sz val="12"/>
        <rFont val="Times New Roman"/>
        <family val="1"/>
        <charset val="204"/>
      </rPr>
      <t>Неисполнение кассового плана на сумму 408 009,74 тыс. руб. обусловлено:</t>
    </r>
    <r>
      <rPr>
        <sz val="12"/>
        <color rgb="FFFF0000"/>
        <rFont val="Times New Roman"/>
        <family val="1"/>
        <charset val="204"/>
      </rPr>
      <t xml:space="preserve">
</t>
    </r>
    <r>
      <rPr>
        <sz val="12"/>
        <rFont val="Times New Roman"/>
        <family val="1"/>
        <charset val="204"/>
      </rPr>
      <t xml:space="preserve"> - снижением фактических затрат на заработную плату, по причине внесения изменений в график отпусков и наличием периодов временной нетрудоспособности работников муниципальных и частных организаций, наличием остатков неиспользованных средств по состоянию на 1 января 2019 года, направленных в отчетном периоде на оплату труда и начисления на выплаты по оплате труда;        </t>
    </r>
    <r>
      <rPr>
        <sz val="12"/>
        <color rgb="FFFF0000"/>
        <rFont val="Times New Roman"/>
        <family val="1"/>
        <charset val="204"/>
      </rPr>
      <t xml:space="preserve">                                                                                    
</t>
    </r>
    <r>
      <rPr>
        <sz val="12"/>
        <rFont val="Times New Roman"/>
        <family val="1"/>
        <charset val="204"/>
      </rPr>
      <t xml:space="preserve">- снижением фактических затрат на организацию питания обучающихся по причине уменьшения фактического количества дней посещения детьми общеобразовательных учреждений вследствие болезни, актированных дней, приостановления учебного процесса в общеобразовательных организациях с целью предупреждения эпидемического распространения гриппа и ОРВИ;  </t>
    </r>
    <r>
      <rPr>
        <sz val="12"/>
        <color rgb="FFFF0000"/>
        <rFont val="Times New Roman"/>
        <family val="1"/>
        <charset val="204"/>
      </rPr>
      <t xml:space="preserve">
  </t>
    </r>
    <r>
      <rPr>
        <sz val="12"/>
        <rFont val="Times New Roman"/>
        <family val="1"/>
        <charset val="204"/>
      </rPr>
      <t xml:space="preserve">-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на содержание имущества образовательных учреждений;            </t>
    </r>
    <r>
      <rPr>
        <sz val="12"/>
        <color rgb="FFFF0000"/>
        <rFont val="Times New Roman"/>
        <family val="1"/>
        <charset val="204"/>
      </rPr>
      <t xml:space="preserve">                                                                                                                  </t>
    </r>
    <r>
      <rPr>
        <sz val="12"/>
        <rFont val="Times New Roman"/>
        <family val="1"/>
        <charset val="204"/>
      </rPr>
      <t xml:space="preserve">- перечислением субсидий на финансовое обеспечение выполнения муниципального задания и на иные цели бюджетным и автономным учреждениям под фактическую потребность; </t>
    </r>
    <r>
      <rPr>
        <sz val="12"/>
        <color rgb="FFFF0000"/>
        <rFont val="Times New Roman"/>
        <family val="1"/>
        <charset val="204"/>
      </rPr>
      <t xml:space="preserve">
</t>
    </r>
    <r>
      <rPr>
        <sz val="12"/>
        <rFont val="Times New Roman"/>
        <family val="1"/>
        <charset val="204"/>
      </rPr>
      <t>- переносом сроков оплаты выполненных работ по проверке сметной документации на текущий ремонт объектов образовательных учреждений в связи с поздним предоставлением счетов на оплату. Средства будут использованы в следующем отчетном периоде. 
- поздним заключением договора на выполнение ПИР по капитальному ремонту санитарных узлов образовательных учреждений по причине уточнения плана ремонтов;
- поздним заключением муниципального контракта на выполнение работ по текущему ремонту внутренних помещений МБОУ СОШ  № 22  по причине уточнения объема работ;
-  экономией по расходам на проверку сметной документации по текущему ремонту объектов образовательных учреждений в связи с уточнением плана ремонта;
- экономией в связи со снижением фактических затрат  на эксплуатацию инженерных систем объектов образовательных учреждений,  работы выполнены в полном объеме. Средства будут использованы в следующем отчетном периоде.
- невозможностью заключения муниципального контракта на строительство объекта "Средняя общеобразовательная школа в микрорайоне 33 г. Сургута" по итогам конкурса в связи с отсутствием претендентов. Закупка на выполнение работ по строительству объекта была размещена в декабре 2018 года и сроком выполнения работ - 20.11.2020 года. Ввиду отсутствия заявок аукцион признан не состоявшимся. Повторное размещение закупки на строительство объекта состоялось 18.03.2019 года. Подведение итогов аукциона - 08.04.2019 года. Победителем по результатам торгов признан участник ООО "Стройинвестгрупп". Подписание контракта приостановлено в связи с поступившими в ФАС жалобами. ФАС принято решение пересмотреть заявки участников на участие в аукционе. Заявки пересмотрены и отклонены. Очередное размещение извещения состоялось 13.06.2019г. Подведение итогов аукциона состоялось 02.07.2019г. Победителем признан ООО "Стройинвестгрупп". Подано 5 жалоб в ФАС. Окончательное решение ФАС до настоящего времени не вынесено;
- неисполнением подрядчиком графика производства работ по строительству объекта "Средняя общеобразовательная школа в микрорайоне 32 г. Сургута".  Работы будут приняты и оплачены в следующем отчетном периоде;
 - не предоставлением документов для осуществления оплаты за подключение объекта "Спортивный центр с универсальным игровым залом №7 (МБОУ СШ №12, мкр.А)" к электрическим сетям. Оплата будет произведена  в следующем отчетном периоде по факту предоставления документов.</t>
    </r>
  </si>
  <si>
    <t>3.3.</t>
  </si>
  <si>
    <t>Подпрограмма "Дополнительное образование в учреждениях дополнительного образования"</t>
  </si>
  <si>
    <r>
      <rPr>
        <u/>
        <sz val="12"/>
        <rFont val="Times New Roman"/>
        <family val="1"/>
        <charset val="204"/>
      </rPr>
      <t>По мероприятиям, реализуемым  департаментом образования:</t>
    </r>
    <r>
      <rPr>
        <sz val="12"/>
        <rFont val="Times New Roman"/>
        <family val="1"/>
        <charset val="204"/>
      </rPr>
      <t xml:space="preserve">
- количество учреждений дополнительного образования, подведомственных департаменту образования, получивших субсидии на выполнение муниципального задания и на иные цели, составило 4 ед. (100% от плана);
-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составило 8 210 человеко-услуг (100% от плана); 
- количество выданных сертификатов дополнительного образования детей, обеспеченных персонифицированным финансированием, составило 8 009 ед. (100% от плана).
</t>
    </r>
    <r>
      <rPr>
        <u/>
        <sz val="12"/>
        <rFont val="Times New Roman"/>
        <family val="1"/>
        <charset val="204"/>
      </rPr>
      <t>По мероприятиям, реализуемым  департаментом городского хозяйства:</t>
    </r>
    <r>
      <rPr>
        <sz val="12"/>
        <color rgb="FFFF0000"/>
        <rFont val="Times New Roman"/>
        <family val="1"/>
        <charset val="204"/>
      </rPr>
      <t xml:space="preserve">
</t>
    </r>
    <r>
      <rPr>
        <sz val="12"/>
        <rFont val="Times New Roman"/>
        <family val="1"/>
        <charset val="204"/>
      </rPr>
      <t>МКУ "ДЭАЗиИС" осуществляет организацию эксплуатации инженерных систем 9 объектов 4 учреждений дополнительного образования - МАОУ ДО "Центр детского творчества", МАОУ ДО "Технополис", МАОУ ДО "Эколого-биологический центр", МАОУ ДО "Центр плавания "Дельфин". За 1 полугодие 2019 года оплачены работы по эксплуатации инженерных систем учреждений за январь-май 2019.
Оплачены услуги по составлению локальных сметных расчетов на выполнение работ:
- по ремонту конструктивных элементов здания МАОУ ДО "Центр детского творчества" (ул. Республики, 78);
- по ремонту кровли здания МАОУ ДО "Эколого-биологический центр (пр. Дружбы,7).
Планом ремонта на 2019 год  запланированы средства на выполнение работ по текущему ремонту кровли зданий МАОУ ДО Центр детского творчества, МАОУ ДО "Эколого-биологический центр" и средства на составление сметной документации.
Запланированы средства на составление сметной документации и проведению проверки достоверности сметной стоимости работ по капитальному ремонту здания МАОУ ДО ЦП "Дельфин".</t>
    </r>
    <r>
      <rPr>
        <sz val="12"/>
        <color rgb="FFFF0000"/>
        <rFont val="Times New Roman"/>
        <family val="1"/>
        <charset val="204"/>
      </rPr>
      <t xml:space="preserve">
</t>
    </r>
    <r>
      <rPr>
        <u/>
        <sz val="12"/>
        <color rgb="FFFF0000"/>
        <rFont val="Times New Roman"/>
        <family val="1"/>
        <charset val="204"/>
      </rPr>
      <t/>
    </r>
  </si>
  <si>
    <r>
      <t xml:space="preserve">
</t>
    </r>
    <r>
      <rPr>
        <sz val="12"/>
        <rFont val="Times New Roman"/>
        <family val="1"/>
        <charset val="204"/>
      </rPr>
      <t>Неисполнение кассового плана на сумму 8 284,4 тыс. руб. обусловлено:</t>
    </r>
    <r>
      <rPr>
        <sz val="12"/>
        <color rgb="FFFF0000"/>
        <rFont val="Times New Roman"/>
        <family val="1"/>
        <charset val="204"/>
      </rPr>
      <t xml:space="preserve">
 </t>
    </r>
    <r>
      <rPr>
        <sz val="12"/>
        <rFont val="Times New Roman"/>
        <family val="1"/>
        <charset val="204"/>
      </rPr>
      <t xml:space="preserve">- снижением фактических затрат на заработную плату, по причине внесения изменений в график отпусков и наличием периодов временной нетрудоспособности работников муниципальных организаций; </t>
    </r>
    <r>
      <rPr>
        <sz val="12"/>
        <color rgb="FFFF0000"/>
        <rFont val="Times New Roman"/>
        <family val="1"/>
        <charset val="204"/>
      </rPr>
      <t xml:space="preserve">
</t>
    </r>
    <r>
      <rPr>
        <sz val="12"/>
        <rFont val="Times New Roman"/>
        <family val="1"/>
        <charset val="204"/>
      </rPr>
      <t xml:space="preserve">- переносом сроков перечисления бюджетным и автономным учреждениям субсидии на иные 
цели на следующий отчетный период под фактическую потребность.
Средства подлежат освоению в следующем отчетном периоде текущего финансового года.
- экономией в связи с отсутствием необходимости в расходах на оплату услуг по проведению проверки достоверности сметной стоимости работ по капитальному ремонту здания МАУДО ЦП "Дельфин" по причине задержки предоставления проекта договора на оказание услуг уполномоченным учреждением ХМАО-Югры;
- экономией в связи со снижением фактических затрат  на эксплуатацию инженерных систем  объектов учреждений дополнительного образования,  работы выполнены в полном объеме.
Средства будут использованы в следующем отчетном периоде.
                                                                                                                                 </t>
    </r>
    <r>
      <rPr>
        <sz val="12"/>
        <color rgb="FFFF0000"/>
        <rFont val="Times New Roman"/>
        <family val="1"/>
        <charset val="204"/>
      </rPr>
      <t xml:space="preserve">                                                                                                                                                                                                                                                                                                                                                                            </t>
    </r>
  </si>
  <si>
    <t>3.4.</t>
  </si>
  <si>
    <t>Подпрограмма "Организация и обеспечение отдыха и оздоровления детей"</t>
  </si>
  <si>
    <r>
      <rPr>
        <u/>
        <sz val="12"/>
        <rFont val="Times New Roman"/>
        <family val="1"/>
        <charset val="204"/>
      </rPr>
      <t>По мероприятиям, реализуемым  департаментом образования:</t>
    </r>
    <r>
      <rPr>
        <sz val="12"/>
        <rFont val="Times New Roman"/>
        <family val="1"/>
        <charset val="204"/>
      </rPr>
      <t xml:space="preserve">
-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составила 7 550 чел.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- 11 190 чел. ). Значение показателя будет достигнуто до конца 2019 года;
-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составила 455 чел.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- 1 155 чел.). Значение показателя будет достигнуто до конца 2019 года.</t>
    </r>
  </si>
  <si>
    <t xml:space="preserve">Неисполнение кассового плана на сумму 2 186,01 тыс. руб. обусловлено:
 - переносом сроков оплаты фактически оказанных услуг на организацию горячего питания в период функционирования летних лагерей с дневным пребыванием детей на июль 2019 года в соответствии с условиями заключенных договоров (по факту оказания услуг), по причине позднего предоставления исполнителем  документов подтверждающих факт оказания услуг по организации 2-х разового питания в лагерях с дневным пребыванием детей, лагерях труда и отдыха с дневным пребыванием детей на базе образовательных учреждений в период летних школьных каникул;
- экономией, сложившейся по итогам заключения договоров на оказание услуг начальника смены лагеря с дневным пребыванием детей по подготовке к открытию смены лагеря.                                                                                                                                                                                                                                                                                                   
</t>
  </si>
  <si>
    <t>3.5.</t>
  </si>
  <si>
    <t>Подпрограмма "Функционирование департамента образования"</t>
  </si>
  <si>
    <r>
      <rPr>
        <u/>
        <sz val="12"/>
        <rFont val="Times New Roman"/>
        <family val="1"/>
        <charset val="204"/>
      </rPr>
      <t xml:space="preserve">Обеспечение деятельности департамента образования осуществляется в плановом режиме.
</t>
    </r>
    <r>
      <rPr>
        <sz val="12"/>
        <rFont val="Times New Roman"/>
        <family val="1"/>
        <charset val="204"/>
      </rPr>
      <t/>
    </r>
  </si>
  <si>
    <r>
      <rPr>
        <sz val="12"/>
        <rFont val="Times New Roman"/>
        <family val="1"/>
        <charset val="204"/>
      </rPr>
      <t xml:space="preserve">Неисполнение кассового плана  на сумму 40 663,06 тыс. руб. обусловлено:                 </t>
    </r>
    <r>
      <rPr>
        <sz val="12"/>
        <color rgb="FFFF0000"/>
        <rFont val="Times New Roman"/>
        <family val="1"/>
        <charset val="204"/>
      </rPr>
      <t xml:space="preserve">                                                                                                                                               </t>
    </r>
    <r>
      <rPr>
        <sz val="12"/>
        <rFont val="Times New Roman"/>
        <family val="1"/>
        <charset val="204"/>
      </rPr>
      <t>- снижением фактических затрат на заработную плату и начисления на выплаты по оплате труда по причине внесения изменений в график отпусков и наличием периодов временной нетрудоспособности работников;</t>
    </r>
    <r>
      <rPr>
        <sz val="12"/>
        <color rgb="FFFF0000"/>
        <rFont val="Times New Roman"/>
        <family val="1"/>
        <charset val="204"/>
      </rPr>
      <t xml:space="preserve">
</t>
    </r>
    <r>
      <rPr>
        <sz val="12"/>
        <rFont val="Times New Roman"/>
        <family val="1"/>
        <charset val="204"/>
      </rPr>
      <t>- экономией в связи со снижением фактических затрат на оказание услуг по организации и обеспечению отдыха и оздоровление детей, в том числе в этнической среде, по результатам условий заключенного контракта. Подлежит освоению в следующем отчетном периоде;</t>
    </r>
    <r>
      <rPr>
        <sz val="12"/>
        <color rgb="FFFF0000"/>
        <rFont val="Times New Roman"/>
        <family val="1"/>
        <charset val="204"/>
      </rPr>
      <t xml:space="preserve">
 </t>
    </r>
    <r>
      <rPr>
        <sz val="12"/>
        <rFont val="Times New Roman"/>
        <family val="1"/>
        <charset val="204"/>
      </rPr>
      <t>- уменьшением планируемого объема начисленной родительской платы вследствие уменьшения фактического количества дней посещения детьми образовательных учреждений. 
 - снижением фактических затрат на оказание услуг по организации питания учащихся по причине уменьшения количества дней посещения детьми общеобразовательных учреждений в связи с болезнями детей, актированными днями, приостановлением учебного процесса в общеобразовательных организациях с целью предупреждения эпидемического распространения гриппа и ОРВИ. Средства будут освоены в 2019 году в соответствии с целевым назначением;</t>
    </r>
    <r>
      <rPr>
        <sz val="12"/>
        <color rgb="FFFF0000"/>
        <rFont val="Times New Roman"/>
        <family val="1"/>
        <charset val="204"/>
      </rPr>
      <t xml:space="preserve">
 </t>
    </r>
    <r>
      <rPr>
        <sz val="12"/>
        <rFont val="Times New Roman"/>
        <family val="1"/>
        <charset val="204"/>
      </rPr>
      <t xml:space="preserve">-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t>
    </r>
    <r>
      <rPr>
        <sz val="12"/>
        <color rgb="FFFF0000"/>
        <rFont val="Times New Roman"/>
        <family val="1"/>
        <charset val="204"/>
      </rPr>
      <t xml:space="preserve">                                                                                                                                                                                                                                      </t>
    </r>
    <r>
      <rPr>
        <sz val="12"/>
        <rFont val="Times New Roman"/>
        <family val="1"/>
        <charset val="204"/>
      </rPr>
      <t>- перечислением субсидий на финансовое обеспечение выполнения муниципального задания и на иные цели автономному учреждению под фактическую потребность;</t>
    </r>
    <r>
      <rPr>
        <sz val="12"/>
        <color rgb="FFFF0000"/>
        <rFont val="Times New Roman"/>
        <family val="1"/>
        <charset val="204"/>
      </rPr>
      <t xml:space="preserve">
</t>
    </r>
    <r>
      <rPr>
        <sz val="12"/>
        <rFont val="Times New Roman"/>
        <family val="1"/>
        <charset val="204"/>
      </rPr>
      <t>- отсутствием документов на оплату работ по техническому обслуживанию элементов зданий и сооружений МКУ "Информационный методический центр". Средства будут использованы в следующем отчетном периоде.</t>
    </r>
  </si>
  <si>
    <t>4.</t>
  </si>
  <si>
    <t>Муниципальная программа "Развитие культуры и туризма в городе Сургуте на период до 2030 года",  в том числе за счет:</t>
  </si>
  <si>
    <t>4.1.</t>
  </si>
  <si>
    <t>Подпрограмма "Библиотечное обслуживание населения"</t>
  </si>
  <si>
    <r>
      <rPr>
        <u/>
        <sz val="12"/>
        <rFont val="Times New Roman"/>
        <family val="1"/>
        <charset val="204"/>
      </rPr>
      <t>По мероприятиям, реализуемым комитетом культуры и туризма:</t>
    </r>
    <r>
      <rPr>
        <sz val="12"/>
        <rFont val="Times New Roman"/>
        <family val="1"/>
        <charset val="204"/>
      </rPr>
      <t xml:space="preserve">
- количество посещений общедоступных библиотек составило 314 553 ед. или 55,2% от утвержденного плана (570 040 ед.), значение планового показателя будет  достигнуто до конца 2019 года;
- общее количество пользователей составило 83 590 чел. или 53,2% от утвержденного плана (157 000 чел).значение планового показателя будет  достигнуто до конца 2019 года
- количество посещений культурно-просветительских и досуговых мероприятий общедоступных библиотек – 60 754 ед. или 107,5% от утвержденного плана (56 500ед.).
Увеличение показателя обусловлено повышенным интересом городского сообщества к мероприятиям проекта "Большое чтение на 60-ой параллели"  и Пушкинскому дню России, приуроченных к 220-летию со дня рождения А.С. Пушкина, а также к мероприятиям, посвященным 425-летию города Сургута. В 2019 году некоторые мероприятия прошли на нескольких площадках одновременно. Показатель будет уточнен.             </t>
    </r>
    <r>
      <rPr>
        <sz val="12"/>
        <color rgb="FFFF0000"/>
        <rFont val="Times New Roman"/>
        <family val="1"/>
        <charset val="204"/>
      </rPr>
      <t xml:space="preserve">                                                                                                                                                                                                                                                                                     </t>
    </r>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  МКУ "ДЭАЗиИС" осуществляет организацию эксплуатации инженерных систем 14 объектов муниципального бюджетного учреждения культуры "Централизованная библиотечная система".
</t>
    </r>
  </si>
  <si>
    <r>
      <rPr>
        <sz val="12"/>
        <rFont val="Times New Roman"/>
        <family val="1"/>
        <charset val="204"/>
      </rPr>
      <t xml:space="preserve">Неисполнение кассового плана на сумму 113,36 тыс.руб. обусловлено:             </t>
    </r>
    <r>
      <rPr>
        <sz val="12"/>
        <color rgb="FFFF0000"/>
        <rFont val="Times New Roman"/>
        <family val="1"/>
        <charset val="204"/>
      </rPr>
      <t xml:space="preserve">                                                                         </t>
    </r>
    <r>
      <rPr>
        <sz val="12"/>
        <rFont val="Times New Roman"/>
        <family val="1"/>
        <charset val="204"/>
      </rPr>
      <t>- поздним заключением Соглашения о предоставлении субсидии местному бюджету из бюджета Ханты-Мансийского автономного округа-Югры на развитие сферы культуры;</t>
    </r>
    <r>
      <rPr>
        <sz val="12"/>
        <color rgb="FFFF0000"/>
        <rFont val="Times New Roman"/>
        <family val="1"/>
        <charset val="204"/>
      </rPr>
      <t xml:space="preserve">
</t>
    </r>
    <r>
      <rPr>
        <sz val="12"/>
        <rFont val="Times New Roman"/>
        <family val="1"/>
        <charset val="204"/>
      </rPr>
      <t>- снижением фактических затрат на оплату работ по эксплуатации инженерных систем на основании актов выполненных работ, средства будут использованы в следующем отчетном периоде.</t>
    </r>
  </si>
  <si>
    <t>4.2.</t>
  </si>
  <si>
    <t>Подпрограмма "Обеспечение населения услугами муниципальных музеев"</t>
  </si>
  <si>
    <r>
      <rPr>
        <u/>
        <sz val="12"/>
        <rFont val="Times New Roman"/>
        <family val="1"/>
        <charset val="204"/>
      </rPr>
      <t>По мероприятиям, реализуемым  комитетом культуры и туризма:</t>
    </r>
    <r>
      <rPr>
        <sz val="12"/>
        <rFont val="Times New Roman"/>
        <family val="1"/>
        <charset val="204"/>
      </rPr>
      <t xml:space="preserve">                                                                                                                                                                       - количество проведенных выставок составило 40 ед. или 67,8% от утвержденного плана (59ед.), значение планового показателя будет  достигнуто до конца 2019 года;
- количество проведенных просветительских мероприятий составило 857 ед. или 62,5% от утвержденного плана (1 371 ед.), значение планового показателя будет  достигнуто до конца 2019 года;
- количество потребителей услуги – 22 436 человек, включая посетителей выставок и экспозиций музеев, участников просветительских мероприятий, или 62,4% от утвержденного плана (35 947чел.), значение планового показателя будет  достигнуто до конца 2019 года.      </t>
    </r>
    <r>
      <rPr>
        <sz val="12"/>
        <color rgb="FFFF0000"/>
        <rFont val="Times New Roman"/>
        <family val="1"/>
        <charset val="204"/>
      </rPr>
      <t xml:space="preserve">                                                                                                                                                       </t>
    </r>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 МКУ "ДЭАЗиИС" осуществляет организацию эксплуатации инженерных систем 4 объектов МБУК "Сургутский краеведческий музей". 
Оплачены услуги по составлению сметной документации МБУ "Сургутский краеведческий музей" Дом Клепикова (ремонт отмостки), ул. Просвещения, 7;
- запланирован текущий ремонт отмостки МБУ "Сургутский краеведческий музей" Дом Клепикова. Заключен муниципальный контракт от 17.06.2019 № МК-33-19 на сумму 302,76 тыс.руб., срок выполнения работ до 22.07.2019.
</t>
    </r>
  </si>
  <si>
    <r>
      <rPr>
        <sz val="12"/>
        <rFont val="Times New Roman"/>
        <family val="1"/>
        <charset val="204"/>
      </rPr>
      <t>Неисполнение кассового плана на сумму 4 543,60 тыс.руб. обусловлено: 
 - снижением фактических затрат на заработную плату и начисления на выплаты по оплате труда по причине наличия периодов временной нетрудоспособности работников  и внесения изменений в график отпусков;</t>
    </r>
    <r>
      <rPr>
        <sz val="12"/>
        <color rgb="FFFF0000"/>
        <rFont val="Times New Roman"/>
        <family val="1"/>
        <charset val="204"/>
      </rPr>
      <t xml:space="preserve">
</t>
    </r>
    <r>
      <rPr>
        <sz val="12"/>
        <rFont val="Times New Roman"/>
        <family val="1"/>
        <charset val="204"/>
      </rPr>
      <t>- отсутствием граждан предпенсионного возраста проходящих профессиональное обучение и дополнительное профессиональное образование в рамках государственной программы «Поддержка занятости населения»;
-поздним заключением муниципального контракта на обследование технического состояния здания МБУК "Сургутский краеведческий музей" по причине отсутствия претендентов, оплата планируется в следующем отчетном периоде.</t>
    </r>
  </si>
  <si>
    <t>4.3.</t>
  </si>
  <si>
    <t>Подпрограмма "Дополнительное образование детей в детских школах искусств"</t>
  </si>
  <si>
    <r>
      <rPr>
        <u/>
        <sz val="12"/>
        <rFont val="Times New Roman"/>
        <family val="1"/>
        <charset val="204"/>
      </rPr>
      <t>По мероприятиям, реализуемым  комитетом культуры и туризма</t>
    </r>
    <r>
      <rPr>
        <sz val="12"/>
        <rFont val="Times New Roman"/>
        <family val="1"/>
        <charset val="204"/>
      </rPr>
      <t xml:space="preserve">                                                                                                                                                                                          - численность детей, обучающихся в муниципальных детских школах искусств (по видам искусств ) по дополнительным образовательным программам в области искусств в рамках муниципального задания, составила 2 977 человек, что составило 99,4% от планового показателя (2 994 чел.), с 01 сентября 2019 года планируется увеличение количества обучающихся, значение планового показателя будет  достигнуто до конца 2019 года;
- количество выданных сертификатов дополнительного образования детей, обеспеченных персонифицированным финансированием, составило 70 ед., что составило 101,4% от планового показателя. </t>
    </r>
    <r>
      <rPr>
        <sz val="12"/>
        <color rgb="FFFF0000"/>
        <rFont val="Times New Roman"/>
        <family val="1"/>
        <charset val="204"/>
      </rPr>
      <t xml:space="preserve">
</t>
    </r>
    <r>
      <rPr>
        <u/>
        <sz val="12"/>
        <rFont val="Times New Roman"/>
        <family val="1"/>
        <charset val="204"/>
      </rPr>
      <t xml:space="preserve">По мероприятию департамента городского хозяйства:   </t>
    </r>
    <r>
      <rPr>
        <sz val="12"/>
        <rFont val="Times New Roman"/>
        <family val="1"/>
        <charset val="204"/>
      </rPr>
      <t xml:space="preserve">                                                                                                                                                                                                                        - МКУ "ДЭАЗиИС"  осуществляет организацию эксплуатации инженерных систем 11 объектов в 6-ти муниципальных бюджетных учреждениях культуры, осуществляющих развитие дополнительного образования детей в детских школах искусств. 
Оплачены услуги на составление локальных сметных расчетов на ремонтные работы МБУ ДО "ДШИ№1";
- заключен муниципальный контракт от 06.05.2019 № МК-8-19 с ООО "СтройТранс" на выполнение ремонтных работ МБУ ДО "ДШИ№1" на сумму 733,71 тыс.руб, срок выполнения работ до 15.08.2019.</t>
    </r>
  </si>
  <si>
    <t>Неисполнение кассового плана на сумму 7 057,3 тыс.руб. обусловлено:                                                                                         - снижением фактических затрат на заработную плату и начисления на выплаты по оплате труда по причине наличия периодов временной нетрудоспособности работников  и внесения изменений в график отпусков;
- поздним предоставлением документов на оплату работ по техническому обслуживанию элементов зданий и сооружений, оплата планируется в следующем отчетном периоде; 
- экономией по расходам на проверку сметной документации по текущему ремонту объектов подведомственных комитету культуры и туризма, в связи с уменьшением стоимости работ.</t>
  </si>
  <si>
    <t>4.4.</t>
  </si>
  <si>
    <t>Подпрограмма "Организация культурного досуга на базе учреждений и организаций культуры"</t>
  </si>
  <si>
    <r>
      <rPr>
        <u/>
        <sz val="12"/>
        <rFont val="Times New Roman"/>
        <family val="1"/>
        <charset val="204"/>
      </rPr>
      <t>По мероприятиям, реализуемым комитетом культуры и туризма</t>
    </r>
    <r>
      <rPr>
        <sz val="12"/>
        <rFont val="Times New Roman"/>
        <family val="1"/>
        <charset val="204"/>
      </rPr>
      <t xml:space="preserve">                                                                                                                                                                                                                                          - по показателю "количество проведенных культурно-массовых мероприятий, концертов" при плане на год 1 232 ед. в I полугодии выполнено 937 ед, что составляет  76,1%, из них по показателю "количество проведенных мероприятий в сфере сохранения и развития народных художественных промыслов, местных традиций и обычаев" при плане на год 250 ед. выполнено в I полугодии 186 ед., что составляет  74,4%, значение планового показателя будет  достигнуто до конца 2019 года;
- по показателю "количество клубных формирований" при плане на год 69 ед. в I полугодии выполнено 70 ед, что составляет  101,4%;
- по показателю "количество участников проведенных культурно-массовых мероприятий, концертов" при плане на год 326 822 чел. в I полугодии исполнение показателя 256 900 чел., что составляет  78,6%, значение планового показателя будет  достигнуто до конца 2019 года;
- по показателю "число участников клубных формирований, чел." при плане на год 1 465 чел. в I полугодии выполнено 1 363 чел., что составляет 93,03%в связи с окончанием творческого сезона, и будет достигнуто 100 % после набора новых участников в сентябре;
- по показателю "количество  публичных выступлений,  проведенных культурно-массовых мероприятий, ед.." при плане на год 638 ед. в I полугодии выполнено 412 ед, что составляет  64,6%, значение планового показателя будет  достигнуто до конца 2019 года;                                                                                                        
 - по показателю "количество посещений театра, чел." пр плане на год 41 450 чел. в I  полугодие исполнение показателя составило 19 846 чел, 47,87% в связи с длительным периодом карантина в 1 квартале, значение планового показателя будет  достигнуто до конца 2019 года;
- по показателю "число зрителей публичных выступлений, количество участников проведенных культурно-массовых мероприятий, чел." при плане на год 119 300 чел. в I полугодии выполнено 62 309 чел., что составляет  52,2%, значение планового показателя будет  достигнуто до конца 2019 года;
- по показателю "количество новых (капитально-возобновленных) концертов, постановок, ед." при плане на год 43 ед. в I полугодии выполнено 25 ед., что составляет  58,1%, значение планового показателя будет  достигнуто до конца 2019 года;                                                                                                                             
- по показателю "количество созданных виртуальных залов" при плане на год 2 ед. в I  полугодии исполнение составляет 2 ед., 100 %.
</t>
    </r>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xml:space="preserve">                                                                                                                                                                                                          -  МКУ "ДДТиЖКК" является заказчиком установки и обслуживания временных мобильных туалетов при проведении городских массовых мероприятий. За отчетный период всего предоставлен 171  биотуалет, услуги оказываются по мере необходимости.
- МКУ "ДЭАЗиИС" осуществляет организацию эксплуатации инженерных систем 21 объекта  4 муниципальных учреждений МБУ ИКЦ "Старый Сургут", МАУ "Многофункциональный культурно-досуговый центр" МАУ "Сургутская филармония", МАУ "Театр актера и куклы «Петрушки";
- оплачены услуги на составление локальных сметных расчетов на ремонтные работы МБУ ИКЦ "Старый Сургут"; 
 - запланирован ремонт электрощитовой на территории МБУ ИКЦ "Старый Сургут", ремонт чердачного перекрытия кровли Дома № 6 кафе "Трактир на Сайме" МБУ ИКЦ "Старый Сургут". Заключен муниципальный контракт от 17.06.2019 № 32-19, срок выполнения работ до 17.07.2019.
- запланирован текущий ремонт цоколя МАУ "Сургутская филармония". Заключен муниципальный от 29.05.2019 № 42 на оказание услуг по составлению локального сметного расчета на ремонт конструктивных элементов здания МАУ "Сургутская филармония", срок оказания услуг до 28.06.2019, услуги оказаны.</t>
    </r>
  </si>
  <si>
    <r>
      <rPr>
        <sz val="12"/>
        <rFont val="Times New Roman"/>
        <family val="1"/>
        <charset val="204"/>
      </rPr>
      <t xml:space="preserve">Неисполнение кассового плана на сумму 11 943,37 тыс.руб. обусловлено:                                                                                                                                                                                                  - снижением фактических затрат на заработную плату и начисления на выплаты по оплате труда по причине наличия периодов временной нетрудоспособности работников  и внесения изменений в график отпусков;      </t>
    </r>
    <r>
      <rPr>
        <sz val="12"/>
        <color rgb="FFFF0000"/>
        <rFont val="Times New Roman"/>
        <family val="1"/>
        <charset val="204"/>
      </rPr>
      <t xml:space="preserve">      
</t>
    </r>
    <r>
      <rPr>
        <sz val="12"/>
        <rFont val="Times New Roman"/>
        <family val="1"/>
        <charset val="204"/>
      </rPr>
      <t xml:space="preserve">-переносом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t>
    </r>
    <r>
      <rPr>
        <sz val="12"/>
        <color rgb="FFFF0000"/>
        <rFont val="Times New Roman"/>
        <family val="1"/>
        <charset val="204"/>
      </rPr>
      <t xml:space="preserve">                                                                                                                            </t>
    </r>
    <r>
      <rPr>
        <sz val="12"/>
        <rFont val="Times New Roman"/>
        <family val="1"/>
        <charset val="204"/>
      </rPr>
      <t xml:space="preserve">-поздним предоставлением документов на оплату выполненных работ по эксплуатации инженерных систем, по техническому обслуживанию элементов зданий и сооружений МАУ "Сургутская филармония"оплата планируется в следующем отчетном периоде.
</t>
    </r>
  </si>
  <si>
    <t>4.5.</t>
  </si>
  <si>
    <t>Подпрограмма "Создание условий для развития туризма"</t>
  </si>
  <si>
    <r>
      <rPr>
        <u/>
        <sz val="12"/>
        <rFont val="Times New Roman"/>
        <family val="1"/>
        <charset val="204"/>
      </rPr>
      <t>По мероприятиям, реализуемым комитетом культуры и туризма</t>
    </r>
    <r>
      <rPr>
        <sz val="12"/>
        <rFont val="Times New Roman"/>
        <family val="1"/>
        <charset val="204"/>
      </rPr>
      <t xml:space="preserve"> 
- количество посещений туристско-информационного центра составило 827 ед. или 41,4% от утвержденного плана (2 000 ед.), значение планового показателя будет  достигнуто до конца 2019 года;
- в рамках подпрограммы также запланировано 8 организованных мероприятий и изготовление печатной информационной продукции о туристической привлекательности города Сургута в количестве 2000 экз.
Плановые значения показателей будут достигнуты до конца 2019 года.
</t>
    </r>
  </si>
  <si>
    <t>4.6.</t>
  </si>
  <si>
    <t>Подпрограмма "Развитие инфраструктуры отрасли культуры"</t>
  </si>
  <si>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 оплачены услуги по разработке проектной документации по объекту "Капитальный ремонт кровли перехода МАУ "МКДЦ";
- заключены муниципальные контракты от 27.05.2019 № МК-15-19 на выполнение капитального ремонта кривили МБУ ИКЦ "Старый Сургут", срок выполнения работ до 30.09.2019, от 01.07.2019 3 МК-40-19 на капитальный ремонт кровли МАУ "МКДЦ Культурный центр "Порт", срок выполнения работ до 10.09.2019.</t>
    </r>
  </si>
  <si>
    <t>Неисполнение кассового плана на сумму 135,16 тыс.руб. обусловлено:                                                                                                                                                                                            - отсутствием договора на проведение проверки достоверности определения сметной стоимости по объекту "Нежилое здание, расположенное по адресу: г. Сургут, ул. Мелик-Карамова,  3" в связи с отсутствием решения по функциональному назначению реконструируемого здания. Ориентировочный срок проверки достоверности определения сметной стоимости  3 квартал 2019 г.
- отсутствием заключенного договора на выполнение ПИР по капитальному ремонту внутренних помещений МАУ  МКДЦ галерея современного искусства «Стерх» по причине отсутствия претендентов.
Оплата будет произведена в следующем отчетном периоде.</t>
  </si>
  <si>
    <t>4.7.</t>
  </si>
  <si>
    <t>Подпрограмма "Организация отдыха детей в каникулярное время"</t>
  </si>
  <si>
    <r>
      <rPr>
        <u/>
        <sz val="12"/>
        <rFont val="Times New Roman"/>
        <family val="1"/>
        <charset val="204"/>
      </rPr>
      <t>По мероприятиям, реализуемым комитетом культуры и туризма</t>
    </r>
    <r>
      <rPr>
        <sz val="12"/>
        <rFont val="Times New Roman"/>
        <family val="1"/>
        <charset val="204"/>
      </rPr>
      <t xml:space="preserve">                                                                                                                                                                                                                       - количество организаций, функционирующих в период летних каникул – 6, что составляет 100 % от плана (6);
- численность детей, направленных на отдых в лагерь с дневным пребыванием - 464 чел., что составляет 96,7% от полугодового планового значения показателя (480 чел.). План не выполнен в связи с закрытием одного отряда (16 чел.) в соответствии с предписанием № 600 от 05.06.2019  территориального отдела в г. Сургуте и Сургутском районе Управления Федеральной службы по надзору в сфере защиты прав потребителей и благополучия человека по ХМАО-Югре.
Запланировано функционирование лагерей с дневным пребыванием детей в осенний период на базе 6 учреждений и заключение договоров на организацию питания, мед. обслуживание детей  в осеннем лагере (охват детей - 220 чел).</t>
    </r>
  </si>
  <si>
    <t>Неисполнение кассового плана на сумму 60,67 тыс.руб. обусловлено:                                                                                                                                                                           - закрытием одного отряда в летнем лагере на основании предписания № 600 от 05.06.2019  территориального отдела в г. Сургуте и Сургутском районе Управления Федеральной службы по надзору в сфере защиты прав потребителей и благополучия человека по ХМАО-Югре.</t>
  </si>
  <si>
    <t>4.8.</t>
  </si>
  <si>
    <t>Подпрограмма "Обеспечение деятельности комитета культуры и туризма Администрации города"</t>
  </si>
  <si>
    <t>Обеспечение деятельности комитета культуры и туризма осуществляется в плановом режиме.</t>
  </si>
  <si>
    <r>
      <rPr>
        <sz val="12"/>
        <rFont val="Times New Roman"/>
        <family val="1"/>
        <charset val="204"/>
      </rPr>
      <t xml:space="preserve">Неисполнение кассового плана на сумму 1 155,13 тыс.руб. обусловлено:
- снижением фактических затрат на заработную плату и начисления на выплаты по оплате труда по причине наличия периодов временной нетрудоспособности работников  и внесения изменений в график отпусков;         </t>
    </r>
    <r>
      <rPr>
        <sz val="12"/>
        <color rgb="FFFF0000"/>
        <rFont val="Times New Roman"/>
        <family val="1"/>
        <charset val="204"/>
      </rPr>
      <t xml:space="preserve">
</t>
    </r>
    <r>
      <rPr>
        <sz val="12"/>
        <rFont val="Times New Roman"/>
        <family val="1"/>
        <charset val="204"/>
      </rPr>
      <t>-  заявительным характером компенсации стоимости проезда и провоза багажа к месту использования отпуска;</t>
    </r>
    <r>
      <rPr>
        <sz val="12"/>
        <color rgb="FFFF0000"/>
        <rFont val="Times New Roman"/>
        <family val="1"/>
        <charset val="204"/>
      </rPr>
      <t xml:space="preserve">
</t>
    </r>
    <r>
      <rPr>
        <sz val="12"/>
        <rFont val="Times New Roman"/>
        <family val="1"/>
        <charset val="204"/>
      </rPr>
      <t>- экономией, сложившейся в связи с отсутствием оснований для выплаты стипендии по причине внесения изменений в положение ПА от 28.06.2019 № 4606 (увеличение численности  стипендиатов за достижение результатов в учебной деятельности). Выплата будет произведена в следующем отчетном периоде.</t>
    </r>
  </si>
  <si>
    <t>5.</t>
  </si>
  <si>
    <t>Муниципальная программа "Развитие физической культуры и спорта в городе Сургуте на период до 2030 года",  в том числе за счет:</t>
  </si>
  <si>
    <t>5.1.</t>
  </si>
  <si>
    <t>Подпрограмма "Организация занятий физической культурой и массовым спортом, создание условий для выполнения нормативов испытаний (тестов) Всероссийского физкультурно-спортивного комплекса "Готов к труду и обороне" (ГТО)"</t>
  </si>
  <si>
    <r>
      <rPr>
        <u/>
        <sz val="12"/>
        <color theme="1"/>
        <rFont val="Times New Roman"/>
        <family val="1"/>
        <charset val="204"/>
      </rPr>
      <t xml:space="preserve">По мероприятиям, реализуемым управлением физической культуры и спорта </t>
    </r>
    <r>
      <rPr>
        <sz val="12"/>
        <color theme="1"/>
        <rFont val="Times New Roman"/>
        <family val="1"/>
        <charset val="204"/>
      </rPr>
      <t xml:space="preserve">                                                                                                                Показатели мероприятий муниципальной программы рассчитываются один раз в год на основании государственного статистического наблюдения 1-ФК и 3-АФК, 2-ГТО.
Спортсмены города приняли участие в 274 соревнованиях международного, всероссийского, регионального, межрегионального уровня, из них:
- 23 международных;
- 123 всероссийских;
- 128 областных, окружных.                                                                                                                                                                                                                                                                                                                  </t>
    </r>
    <r>
      <rPr>
        <u/>
        <sz val="12"/>
        <color theme="1"/>
        <rFont val="Times New Roman"/>
        <family val="1"/>
        <charset val="204"/>
      </rPr>
      <t>По мероприятиям, реализуемым  департаментом городского хозяйства</t>
    </r>
    <r>
      <rPr>
        <sz val="12"/>
        <color theme="1"/>
        <rFont val="Times New Roman"/>
        <family val="1"/>
        <charset val="204"/>
      </rPr>
      <t>:                                                                                                                                                                                                                                     - МКУ «ДДТиЖКК» является заказчиком установки и обслуживания временных мобильных туалетов при проведении городских спортивных массовых мероприятий. Оплачены услуги по обеспечению биотуалетами городского мероприятия - городская лыжная гонка "Сургутская лыжня - 2019". Предоставлено 3 биотуалета.
-  МКУ "ДЭАЗиИС" осуществляет организацию эксплуатации инженерных систем 15 объектов МБУ ЦФП «Надежда». Оплачены услуги по разработке проектной документации по объекту "Капитальный ремонт нежилых помещений МБУ ЦПФ "Надежда".
Планом ремонта на 2019 запланирован капитальный ремонт  нежилых помещений МБУ ЦПФ "Надежда".</t>
    </r>
  </si>
  <si>
    <r>
      <rPr>
        <sz val="12"/>
        <rFont val="Times New Roman"/>
        <family val="1"/>
        <charset val="204"/>
      </rPr>
      <t xml:space="preserve">Неисполнение кассового плана на сумму 9 715,12 тыс.руб. обусловлено: 
- снижением фактических затрат на заработную плату, отчислений в профсоюзный комитет и начисления на выплаты по оплате труда по причине внесения изменений в график отпусков и наличием периодов временной нетрудоспособности работников.
-экономией в связи с уточнением сметной стоимости на разработку проектной документации на выполнение работ по капитальному ремонту ГТО МБУ ЦФП "Надежда" согласно коммерческим предложениям;
- экономией в связи с оплатой услуг "по факту" за эксплуатацию инженерных систем  (МБУ "Надежда");
- переносом сроков оплаты поставки товаров, оказанных услуг, выполненных работ (для организации функционирования нового объекта МБУ ЦФП "Надежда") на следующий отчетный период текущего финансового года в соответствии с условиями заключенных договоров.    
</t>
    </r>
    <r>
      <rPr>
        <sz val="12"/>
        <color rgb="FFFF0000"/>
        <rFont val="Times New Roman"/>
        <family val="1"/>
        <charset val="204"/>
      </rPr>
      <t xml:space="preserve">
</t>
    </r>
  </si>
  <si>
    <t>5.2.</t>
  </si>
  <si>
    <t>Подпрограмма "Развитие системы спортивной подготовки"</t>
  </si>
  <si>
    <r>
      <rPr>
        <u/>
        <sz val="12"/>
        <color theme="1"/>
        <rFont val="Times New Roman"/>
        <family val="1"/>
        <charset val="204"/>
      </rPr>
      <t xml:space="preserve">По мероприятиям, реализуемым управлением физической культуры и спорта </t>
    </r>
    <r>
      <rPr>
        <sz val="12"/>
        <color theme="1"/>
        <rFont val="Times New Roman"/>
        <family val="1"/>
        <charset val="204"/>
      </rPr>
      <t xml:space="preserve">                                                                                                                                                                                 
Показатели мероприятий муниципальной программы рассчитываются один раз в год на основании государственного статистического наблюдения 5-ФК.
В рамках реализации общественной инициативы-победителя «Посадка деревьев на территории спортивного комплекса с плавательным бассейном на 50 метров» заключено дополнительное соглашение к соглашению № 5-17/19 от 14.02.2019 г. о предоставлении субсидии на иные цели, не связанные с финансовым обеспечением выполнения им муниципального задания МАУ СП СШОР «Олимп» на 2019 год.   Посадка саженцев запланирована на сентябрь 2019 г.   
В рамках реализации общественной инициативы-победителя «Устройство искусственного травяного покрытия футбольного поля на территории спортивного комплекса с плавательным бассейном на 50 метров» заключен договор от 27.06.2019 г., срок выполнения работ с 01.07. по 04.08.2019 года.       </t>
    </r>
    <r>
      <rPr>
        <sz val="12"/>
        <color rgb="FFFF0000"/>
        <rFont val="Times New Roman"/>
        <family val="1"/>
        <charset val="204"/>
      </rPr>
      <t xml:space="preserve">                                                                                                                                                                                   
</t>
    </r>
    <r>
      <rPr>
        <u/>
        <sz val="12"/>
        <color theme="1"/>
        <rFont val="Times New Roman"/>
        <family val="1"/>
        <charset val="204"/>
      </rPr>
      <t>По мероприятиям, реализуемым  департаментом городского хозяйства</t>
    </r>
    <r>
      <rPr>
        <sz val="12"/>
        <color theme="1"/>
        <rFont val="Times New Roman"/>
        <family val="1"/>
        <charset val="204"/>
      </rPr>
      <t>:                                                                                                                                       
 МКУ "ДЭАЗиИС" осуществляет организацию эксплуатации инженерных систем и снабжения коммунальными ресурсами 18 объектов в 6-ти муниципальных бюджетных учреждениях культуры, осуществляющих развитие дополнительного образования в спортивных школах (МБУ СПСШ «Аверс», МБУ СПСШОР «Ермак», МБОУ СПСШ «Виктория», МБУ СПСШОР «Кедр», МБУ СПСШОР №1, МБУ СПСШОР «Югория»). 
- оплачены услуги по составлению локальных сметных расчетов на ремонтные работы МБУ СП СШОР "Кедр", "Олимпия", п. Барсово, ул. Олимпийская, 2/5.
- выполнены ремонтные работы МБУ СП СШОР "Кедр", "Олимпия", п. Барсово, ул. Олимпийская, 2/5.</t>
    </r>
  </si>
  <si>
    <t xml:space="preserve">Неисполнение кассового плана на сумму 18 314,96 тыс.руб., обусловлено:                                                                                                                                                                                                - экономией по расходам на проверку сметной документации по текущему ремонту объектов физической культуры и спорта,  в связи с уменьшением стоимости работ;           
- экономией в связи с оплатой услуг "по факту" за эксплуатацию инженерных систем;  
-  переносом сроков оплаты поставки товаров, оказанных услуг, выполненных работ (учебно-тренировочные сборы  по хоккею) на следующий отчетный период текущего финансового года в соответствии с условиями заключенных договоров;            
 - снижением фактических затрат на заработную плату, отчислений в профсоюзный комитет и начисления на выплаты по оплате труда по причине внесения изменений в график отпусков и наличием периодов временной нетрудоспособности работников;                                                        - отсутствием представленного Департаментом физической культуры и спорта ХМАО-Югры  для подписания Администрацией города соглашения о предоставлении субсидии  на государственную поддержку спортивных организаций, осуществляющих подготовку спортивного резерва для сборных команд Российской Федерации (Соглашение заключено в июле 2019 г.) Средства будут использованы в следующем отчетном периоде. 
                                                                                                                                                                                                   </t>
  </si>
  <si>
    <t>5.3.</t>
  </si>
  <si>
    <t>Подпрограмма "Развитие инфраструктуры спорта"</t>
  </si>
  <si>
    <r>
      <rPr>
        <u/>
        <sz val="12"/>
        <color theme="1"/>
        <rFont val="Times New Roman"/>
        <family val="1"/>
        <charset val="204"/>
      </rPr>
      <t xml:space="preserve">По мероприятиям, реализуемым  департаментом архитектуры и градостроительства: </t>
    </r>
    <r>
      <rPr>
        <sz val="12"/>
        <color theme="1"/>
        <rFont val="Times New Roman"/>
        <family val="1"/>
        <charset val="204"/>
      </rPr>
      <t xml:space="preserve"> 
Выполнен первый этап проектно-изыскательских работы по объекту "Спортивное ядро в микрорайоне № 35-А г. Сургута.
Окончательное выполнение по условиям заключенного муниципального контракта с ООО «Стройуслуга» №03П/2019 от 07.02.2019 с 07.02.2019 по 30.11.2019.</t>
    </r>
  </si>
  <si>
    <t>5.4.</t>
  </si>
  <si>
    <t>Подпрограмма "Управление отраслью физической культуры и спорта"</t>
  </si>
  <si>
    <t>Обеспечение деятельности управления физической культуры и спорта осуществляется в плановом режиме.</t>
  </si>
  <si>
    <t xml:space="preserve">Неисполнение кассового плана на сумму 5 387,20 тыс. руб. обусловлено:                                                                                                                                                                                          - снижением фактических затрат на заработную плату, отчислений в профсоюзный комитет и начисления на выплаты по оплате труда по причине внесения изменений в график отпусков и наличием периодов временной нетрудоспособности работников;
- заявительным характером предоставления субсидии некоммерческим организациям в связи с выполнением работ, оказанием услуг в сфере физической культуры и спорта;
- заявительным характером дополнительной меры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 </t>
  </si>
  <si>
    <t>6.</t>
  </si>
  <si>
    <t>Муниципальная программа "Молодёжная политика Сургута на период до 2030 года",  в том числе за счет:</t>
  </si>
  <si>
    <t>6.1.</t>
  </si>
  <si>
    <t>Подпрограмма "Организация мероприятий по работе с детьми и молодёжью"</t>
  </si>
  <si>
    <r>
      <rPr>
        <u/>
        <sz val="12"/>
        <color theme="1"/>
        <rFont val="Times New Roman"/>
        <family val="1"/>
        <charset val="204"/>
      </rPr>
      <t>По мероприятиям, реализуемым отделом молодежной политики:</t>
    </r>
    <r>
      <rPr>
        <sz val="12"/>
        <color theme="1"/>
        <rFont val="Times New Roman"/>
        <family val="1"/>
        <charset val="204"/>
      </rPr>
      <t xml:space="preserve">
- количество мероприятий, проведенных учреждениями молодежной политики - 584 ед., что составляет 48,5% от плана, план  601 ед, значение планового показателя будет  достигнуто до конца 2019 года;
- количество заключенных трудовых договоров с подростками и молодежью - 932 трудовых договора 47% от плана, план 1 000 ед.,значение планового показателя будет  достигнуто до конца 2019 года;                                                                                            
- количество молодых людей, занимающихся военно-прикладными, экстремальными и техническими видами спорта - 427 человека 109% от плана, план 400 чел;                                                                                                                                                                                                                 - количество детей и молодежи, занимающихся в молодежно-подростковых клубах и центрах по месту жительства - 2000 человек (100% от плана);                                                                            
- количество молодых людей, вовлеченных в городские проекты и мероприятия реализуемые подведомственными учреждениями - 18 482 человек (62,3% от плана, план 14 815 чел.), значение планового показателя будет  достигнуто до конца 2019 года; 
- степень соблюдения стандарта качества оказываемых муниципальных услуг (работ) - 100%.  </t>
    </r>
    <r>
      <rPr>
        <sz val="12"/>
        <color rgb="FFFF0000"/>
        <rFont val="Times New Roman"/>
        <family val="1"/>
        <charset val="204"/>
      </rPr>
      <t xml:space="preserve">
</t>
    </r>
    <r>
      <rPr>
        <u/>
        <sz val="12"/>
        <color theme="1"/>
        <rFont val="Times New Roman"/>
        <family val="1"/>
        <charset val="204"/>
      </rPr>
      <t xml:space="preserve">По мероприятиям, реализуемым департаментом городского хозяйства: </t>
    </r>
    <r>
      <rPr>
        <sz val="12"/>
        <color theme="1"/>
        <rFont val="Times New Roman"/>
        <family val="1"/>
        <charset val="204"/>
      </rPr>
      <t xml:space="preserve"> </t>
    </r>
    <r>
      <rPr>
        <sz val="12"/>
        <color rgb="FFFF0000"/>
        <rFont val="Times New Roman"/>
        <family val="1"/>
        <charset val="204"/>
      </rPr>
      <t xml:space="preserve">
</t>
    </r>
    <r>
      <rPr>
        <sz val="12"/>
        <color theme="1"/>
        <rFont val="Times New Roman"/>
        <family val="1"/>
        <charset val="204"/>
      </rPr>
      <t xml:space="preserve">- МКУ "ДЭАЗиИС" осуществляет организацию эксплуатации инженерных систем на 27 объектах 3-х муниципальных бюджетных учреждений молодежной политики. 
Оплачены услуги по составлению сметной документации на текщий ремонт МАУ "Наше время", в том числе по видам работ:
- замена оконных блоков и дверного блока (ул. Энергтиков, 45);
- замена дверного блока (ул. Каролинского, 13);
- ремонт внутренних помещений (ул. Просвещения, 35);
- ремонт кровли и помещений здания медиацентра (ул. Дзержинского, 7/1)
-запланированы работы по замене оконных блоков в помещении по ул. Каролинского, 13;
установки и обслуживания временных мобильных туалетов при проведении городских молодёжных массовых мероприятий"
Оплачены услуги по обеспечению биотуалетами городские молодежные мероприятия. На мероприятия предоставлено 3 биотуалета (100% плана полугодия).
Планируется заключить договор на предоставление 6 ед. биотуалетов.
</t>
    </r>
  </si>
  <si>
    <r>
      <t>Неисполнение кассового плана на сумму 7 838,94 тыс.руб. обусловлено:                                                                                                                                                                                                  - переносом сроков оплаты расходов на 3 квартал 2019 года в соответствии с условиями заключенных договоров на</t>
    </r>
    <r>
      <rPr>
        <sz val="12"/>
        <color rgb="FFFF0000"/>
        <rFont val="Times New Roman"/>
        <family val="1"/>
        <charset val="204"/>
      </rPr>
      <t xml:space="preserve"> </t>
    </r>
    <r>
      <rPr>
        <sz val="12"/>
        <rFont val="Times New Roman"/>
        <family val="1"/>
        <charset val="204"/>
      </rPr>
      <t xml:space="preserve">приобретение мебели, оргтехники МБУ "Вариант", автоматизированных рабочих мест МАУ "Наше время",  </t>
    </r>
    <r>
      <rPr>
        <sz val="12"/>
        <color theme="1"/>
        <rFont val="Times New Roman"/>
        <family val="1"/>
        <charset val="204"/>
      </rPr>
      <t xml:space="preserve">основных средств для обеспечения охраны объектов, работ по монтажу систем пожарной сигнализации, охранного телевидения, контроля и управления доступом на объектах МБУ «ЦСП «Сибирский легион»;
- переносом сроков оплаты по договорам в рамках проведения мероприятия "Музей под открытым небом" на 3 квартал 2019 года.
                                                                                                               </t>
    </r>
  </si>
  <si>
    <t>6.2.</t>
  </si>
  <si>
    <t>Подпрограмма "Развитие инфраструктуры сферы молодёжной политики"</t>
  </si>
  <si>
    <r>
      <rPr>
        <u/>
        <sz val="12"/>
        <rFont val="Times New Roman"/>
        <family val="1"/>
        <charset val="204"/>
      </rPr>
      <t xml:space="preserve">По мероприятиям, реализуемым  департаментом архитектуры и градостроительства:  </t>
    </r>
    <r>
      <rPr>
        <sz val="12"/>
        <rFont val="Times New Roman"/>
        <family val="1"/>
        <charset val="204"/>
      </rPr>
      <t xml:space="preserve">
По объекту "Нежилое здание, расположенное по адресу: ул.Сибирская,14 " в связи с нерешённым вопросом размещения прачечной МАУ ПРСМ "Наше время" и дальнейшего использования объекта по ул. Сибирской,14, средства предусмотренные на корректировку ПИР уменьшены на сумму 1 240,96 тыс.руб. (Решение Думы города Сургута Дума г.Сургута от 02.07.2019 №461-VI ДГ "О внесении изменений в решение Думы города от 25.12.2018 № 380-VI ДГ "О бюджете городского округа город Сургут на 2019 год и плановый период 2020 – 2021 годов"). 
Средства в сумме 9,00 тыс.руб. были предусмотрены на подключение объекта к электрическим сетям. Ввиду снятия средств на ПИР данные средства невостребованы, будут предложены к перераспределению.</t>
    </r>
  </si>
  <si>
    <t>6.3.</t>
  </si>
  <si>
    <t>Подпрограмма "Обеспечение деятельности отдела молодёжной политики"</t>
  </si>
  <si>
    <t xml:space="preserve">Обеспечение деятельности отдела молодежной политики  осуществляется в плановом режиме. </t>
  </si>
  <si>
    <r>
      <rPr>
        <sz val="12"/>
        <color theme="1"/>
        <rFont val="Times New Roman"/>
        <family val="1"/>
        <charset val="204"/>
      </rPr>
      <t xml:space="preserve">Неисполнение кассового плана на сумму 1 287,40 тыс.руб.обусловлено:                                    </t>
    </r>
    <r>
      <rPr>
        <sz val="12"/>
        <color rgb="FFFF0000"/>
        <rFont val="Times New Roman"/>
        <family val="1"/>
        <charset val="204"/>
      </rPr>
      <t xml:space="preserve">                                                                                                                                       </t>
    </r>
    <r>
      <rPr>
        <sz val="12"/>
        <color theme="1"/>
        <rFont val="Times New Roman"/>
        <family val="1"/>
        <charset val="204"/>
      </rPr>
      <t>- снижением фактических затрат на заработную плату, отчислений в профсоюзный комитет и начисления на выплаты по оплате труда по причине внесения изменений в график отпусков и наличием периодов временной нетрудоспособности работников;</t>
    </r>
    <r>
      <rPr>
        <sz val="12"/>
        <color rgb="FFFF0000"/>
        <rFont val="Times New Roman"/>
        <family val="1"/>
        <charset val="204"/>
      </rPr>
      <t xml:space="preserve">
</t>
    </r>
    <r>
      <rPr>
        <sz val="12"/>
        <color theme="1"/>
        <rFont val="Times New Roman"/>
        <family val="1"/>
        <charset val="204"/>
      </rPr>
      <t>- экономией сложившейся по факту проживания, выплаты суточных во время пребывания в командировках;
-  заявительным характером компенсации стоимости проезда и провоза багажа к месту использования отпуска и обратно, предоставлению единовременной выплаты на оздоровление работников;
- заявительным характером компенсаций на оплату первичного медицинского осмотра при трудоустройстве, стоматологического лечения;
- переносом сроков проведения командировок на 4 квартал.</t>
    </r>
  </si>
  <si>
    <t>7.</t>
  </si>
  <si>
    <t>Муниципальная программа "Развитие коммунального комплекса в городе Сургуте на период до 2030 года",  в том числе за счет:</t>
  </si>
  <si>
    <t>7.1.</t>
  </si>
  <si>
    <t>Подпрограмма "Создание условий для обеспечения качественными коммунальными услугами"</t>
  </si>
  <si>
    <r>
      <t xml:space="preserve">По мероприятиям, реализуемым департаментом городского хозяйства:  
МКУ "ДДТиЖКК": 
</t>
    </r>
    <r>
      <rPr>
        <sz val="12"/>
        <rFont val="Times New Roman"/>
        <family val="1"/>
        <charset val="204"/>
      </rPr>
      <t xml:space="preserve">‒ СГМУП «Горводоканал» разработана проектно-сметная документация на выполнение капитального ремонта объектов «Внутриплощадочные сети канализации. Участок К129-К125-К137-К46. Поселок Юность», "Сети водоснабжения. Участок от ВВ-33 по Нефтеюганскому шоссе до вторых фланцевых соединений перед узлами учета №1, 2 в тепловом пункте по ул. Монтажная", "Капитальный ремонт теплообменников Котельной № 1 пос.Юность и Котельной пос.Лунный". Ведется подготовка документов для размещения конкурсной документации на электронной площадке;
‒ признан не состоявшимся электронный аукцион на реконструкцию объекта "Реконструкция сетей теплоснабжения в поселке Кедровый" по причине отсутствия заявок от претендентов. 
</t>
    </r>
    <r>
      <rPr>
        <u/>
        <sz val="12"/>
        <rFont val="Times New Roman"/>
        <family val="1"/>
        <charset val="204"/>
      </rPr>
      <t xml:space="preserve">МКУ "КГХ: </t>
    </r>
    <r>
      <rPr>
        <sz val="12"/>
        <rFont val="Times New Roman"/>
        <family val="1"/>
        <charset val="204"/>
      </rPr>
      <t xml:space="preserve">
- признан не состоявшимся аукцион на реконструкцию объекта «Трансформаторная подстанция ‒ 521»  по причине отсутствия заявок от претендентов;
- заключен муниципальный контракт на выполнение работ по реконструкции объекта «КЛ-0,4 (от ТП-510 до жил. дома по ул. Привокзальной, 18/1)».
</t>
    </r>
  </si>
  <si>
    <t>7.2.</t>
  </si>
  <si>
    <t>Подпрограмма "Обеспечение равных прав потребителей на получение энергетических ресурсов"</t>
  </si>
  <si>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xml:space="preserve">
- заключено соглашение на предоставление субсидии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t>
    </r>
  </si>
  <si>
    <t>Неисполнение кассового плана на сумму 263,45 тыс.руб. обусловлено экономией в соответствии с фактически предъявленными расходами получателем субсидии из бюджета автономного округа на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</si>
  <si>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7.3.</t>
  </si>
  <si>
    <t>Подпрограмма "Технологические разработки"</t>
  </si>
  <si>
    <r>
      <rPr>
        <u/>
        <sz val="12"/>
        <rFont val="Times New Roman"/>
        <family val="1"/>
        <charset val="204"/>
      </rPr>
      <t>По мероприятиям, реализуемым департаментом городского хозяйства:  
МКУ "ДДТиЖКК":</t>
    </r>
    <r>
      <rPr>
        <sz val="12"/>
        <rFont val="Times New Roman"/>
        <family val="1"/>
        <charset val="204"/>
      </rPr>
      <t xml:space="preserve">
Заключены контракты по: 
- актуализации схемы теплоснабжения муниципального образования городской округ город Сургут. Срок выполнения работ - 01.07.2019.
- актуализация схемы водоснабжения и водоотведения муниципального образования городской округ город Сургут. Срок выполнение работ, запланированных на 2019 год - по 15.11.2019.</t>
    </r>
  </si>
  <si>
    <t>8.</t>
  </si>
  <si>
    <t>Муниципальная программа "Управление муниципальным имуществом в сфере жилищно-коммунального хозяйства в городе Сургуте на период до 2030 года",  в том числе за счет:</t>
  </si>
  <si>
    <r>
      <rPr>
        <u/>
        <sz val="12"/>
        <rFont val="Times New Roman"/>
        <family val="1"/>
        <charset val="204"/>
      </rPr>
      <t xml:space="preserve">ДГХ (МКУ "КГХ"): </t>
    </r>
    <r>
      <rPr>
        <sz val="12"/>
        <rFont val="Times New Roman"/>
        <family val="1"/>
        <charset val="204"/>
      </rPr>
      <t xml:space="preserve">
В части организации изготовления технической документации на объекты муниципального имущества оказаны услуги:
- по изготовлению технической документации на 4 объектов энергохозяйства;
- по изготовлению актов обследования, подтверждающих прекращение существования 10 объектов недвижимости;
-  по определению рыночной стоимости 11 объектов недвижимого имущества; 
- по изготовлению межевых планов на 2 объекта на земельные участки под трансформаторными подстанциями;
- заключен муниципальный контракт на оказание услуг по изготовлению технической документации на 52 муниципальных жилых помещения, срок выполнения работ до 30.09.2019.
В части организации содержания и ремонта объектов муниципального имущества:
-  оказаны услуги по начислению, сбору и перечислению платежей за социальный наем, услуги по доставке счетов-извещений о начисленных платежах, а также ведение претензионной и исковой работы по задолженности по платежам за социальный наем муниципальных жилых помещений. На конец 1 полугодия текущего года начисление платежей ведется по 3 673 лицевым счетам, сбор платежей осуществляется по 1 601 лицевому счету. Доставлено 3 674 счета-извещения нанимателям жилых помещений. В части ведения претензионной и исковой работы через СГМУП «РКЦ ЖКХ» направлено нанимателям 150 уведомлений о задолженности и 134 уведомлений о выдаче судебных приказов;
- возмещены затраты на содержание и предоставление коммунальных услуг по незаселенным муниципальным жилым и нежилым помещениям. Расходы носят заявительный характер и осуществляются по факту предоставления документов управляющими организациями. По состоянию на 01.07.2019 года заключены договоры на возмещение затрат с 12-ю управляющими компаниями;
- оплачены взносы на капитальный ремонт многоквартирных домов на основании счетов и счетов-извещений некоммерческой организации "Югорский фонд капитального ремонта многоквартирных домов" и 7 управляющих организаций, а также в рамках ведения лицевых специальных счетов с 4 управляющими организациями;
- выполнена перепланировка нежилых помещений  по адресам ул. Мира, 55/1, 55/2;
- оказаны услуги по проверке локальных сметных расчетов 2 муниципальных  помещений (пр.Ленина, 45-73, пр.Комсомольский, 44-113), заключены муниципальные контракты на выполнение текущего ремонта данных помещений.
- в рамках заключённых договоров на выполнение ремонтно-восстановительных работ по вскрытию входных дверей и замены дверного замка (3 квартиры), на освобождение и утилизацию выморочного имущества умерших нанимателей муниципальных жилых помещений (2 квартиры);
- заключен муниципальный контракт на оказание услуг по содержанию и ремонту оборудования 8 игровых площадок, на которых расположены 65 малых архитектурных форм, срок оказания услуг – 15.10.2019. Работы ведутся в соответствии с графиком работ;
- заключен договор на оборудование автономными пожарными извещателями с GSM-модулем 307 помещений муниципального жилищного фонда, в которых проживают многодетные и малообеспеченные семьи, социально-неадаптированные и маломобильные граждане. 
В рамках муниципальной программы осуществляется финансовое обеспечение деятельности МКУ "Казна городского хозяйства" (штатная численность 49 чел.)
</t>
    </r>
    <r>
      <rPr>
        <u/>
        <sz val="12"/>
        <color rgb="FFFF0000"/>
        <rFont val="Times New Roman"/>
        <family val="1"/>
        <charset val="204"/>
      </rPr>
      <t xml:space="preserve">
</t>
    </r>
  </si>
  <si>
    <r>
      <rPr>
        <sz val="12"/>
        <rFont val="Times New Roman"/>
        <family val="1"/>
        <charset val="204"/>
      </rPr>
      <t>Неисполнение кассового плана на сумму 642,56 тыс.руб. обусловлено:</t>
    </r>
    <r>
      <rPr>
        <sz val="12"/>
        <color rgb="FFFF0000"/>
        <rFont val="Times New Roman"/>
        <family val="1"/>
        <charset val="204"/>
      </rPr>
      <t xml:space="preserve">
</t>
    </r>
    <r>
      <rPr>
        <sz val="12"/>
        <rFont val="Times New Roman"/>
        <family val="1"/>
        <charset val="204"/>
      </rPr>
      <t>- снижением фактических затрат на расходы по оплате за содержание муниципальных жилых и нежилых помещений;</t>
    </r>
    <r>
      <rPr>
        <sz val="12"/>
        <color rgb="FFFF0000"/>
        <rFont val="Times New Roman"/>
        <family val="1"/>
        <charset val="204"/>
      </rPr>
      <t xml:space="preserve">
</t>
    </r>
    <r>
      <rPr>
        <sz val="12"/>
        <rFont val="Times New Roman"/>
        <family val="1"/>
        <charset val="204"/>
      </rPr>
      <t xml:space="preserve">- снижением фактических затрат по расходам на содержание МКУ «Казна городского хозяйства» (заработная плата, льготный проезд, транспортные услуги, услуги связи, жилищно-коммунальные услуги, госпошлина);
- несвоевременностью представления документов для расчетов на оплату взносов на капитальный ремонт многоквартирных домов в части муниципальной собственности;
- отсутствием потребности в запланированных расходах на  приобретение конвертов для ведения претензионной работы;
-отсутствием потребности в запланированных расходах на выполнение ремонтно-восстановительных работ по вскрытию входных дверей и замене дверного замка в муниципальных жилых и нежилых помещениях. Работы выполняются по мере необходимости;
- несвоевременностью представления документов для расчетов на оплату услуг по изготовлению и доставке счетов-извещений на оплату социального найма нанимателям муниципальных жилых помещений;
-экономией, сложившейся в соответствии с фактически оказанными услугами по изготовлению актов обследования, подтверждающих прекращение существования объектов недвижимости по причине снятия объекта с кадастрового учета застройщиком;
- несвоевременностью представления документов для расчетов на оплату расходов по ведению лицевых счетов, сформированных управляющими компаниями для накопления взносов на капитальный ремонт многоквартирных домов в части муниципальной собственности;
- экономией, сложившейся в связи  с заключением договора на выполнение работ по проверке сметной стоимости работ по ремонту муниципального жилого помещения (под повторное заселение) на более выгодных условиях.
</t>
    </r>
  </si>
  <si>
    <t>9.</t>
  </si>
  <si>
    <t>Муниципальная программа "Энергосбережение и повышение энергетической эффективности в городе Сургуте на период до 2030 года",  в том числе за счет:</t>
  </si>
  <si>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xml:space="preserve">В муниципальном секторе выполнены работы по: 
- установке АУРТЭ в зданиях учреждений в количестве 3 ед.;
-  ремонту системы тепловодоснабжения  в зданиях учреждений в количестве 1 ед.;  
- замене оконных блоков в зданиях учреждений в кол-ве 1 ед.; 
- замене светильников в зданиях учреждений сферы образования в количестве 4 ед.; 
- замене приборов учета расхода ТЭ в количестве 1 ед. 
В жилищном фонде, во исполнение требований Федерального закона от 23.11.2009 № 261-ФЗ, в целях обеспечения повышения уровня оснащенности приборами учета энергетических ресурсов, запланировано установить ИПУ ХГВС в жилых помещениях муниципальной собственности в количестве 106 шт. По состоянию на 01.07.2019 установлено 48 приборов учета ХГВС. 
В системах коммунальной инфраструктуры запланировано выполнить работы по (итоги достижения значений показателей будут оценены в конце года): 
- реконструкции уличных водопроводных сетей в количестве 1,05 км; 
-  внедрению частотных преобразователей на котельном оборудовании в количестве 2 ед.; 
- техперевооружению магистральных тепловых сетей в количестве 1 353 пог.м.;  
- по техперевооружению сетей освещения в количестве 3 ед.; 
- замене светильников  на объектах предприятий в количестве  41 ед. 
</t>
    </r>
  </si>
  <si>
    <t>Неисполнение кассового плана на сумму  73,57 тыс. руб. обусловлено:
- экономией, сложившейся в связи с уточнением сметной стоимости на разработку проектной документации на выполнение работ по замене АУРТЭ согласно коммерческим предложениям;
- поздним предоставлением документов  для оплаты услуг по проведению проверки достоверности сметной стоимости работ по капитальному ремонту наружных инженерных систем МБОУ гимназия № 2;
- экономией по расходам на проверку сметной документации на выполнение работ по замене светильников объектов образовательных учреждений в связи с уточнением стоимости работ.</t>
  </si>
  <si>
    <t>10.</t>
  </si>
  <si>
    <t>Муниципальная программа "Развитие транспортной системы города Сургута на период до 2030 года",  в том числе за счет:</t>
  </si>
  <si>
    <t>10.1.</t>
  </si>
  <si>
    <t>Подпрограмма "Дорожное хозяйство"</t>
  </si>
  <si>
    <r>
      <rPr>
        <u/>
        <sz val="12"/>
        <rFont val="Times New Roman"/>
        <family val="1"/>
        <charset val="204"/>
      </rPr>
      <t xml:space="preserve">По мероприятиям, реализуемым департаментом архитектуры и градостроительства: </t>
    </r>
    <r>
      <rPr>
        <sz val="12"/>
        <rFont val="Times New Roman"/>
        <family val="1"/>
        <charset val="204"/>
      </rPr>
      <t xml:space="preserve">
- по объекту "Улица Маяковского от ул. 30 лет Победы до ул. Университетская" ведется строительство автомобильной дороги согласно заключенному муниципальному контракту.
- по объекту "Объездная автомобильная дорога г.Сургута (объездная автомобильная дорога 1"З", VII пусковой комплекс, съезд на ул. Геологическую)" размещение закупки запланировано на 3 квартал 2019 года. 
- по объекту "Улица Киртбая от ул. 1"З" до ул. 3"З" ведется строительство автомобильной дороги с отставанием от графика производства работ. Завершающее выполнение в 3 квартале 2019 года.
- произведен выкуп земельного участка и нежилых помещений в целях реконструкции дороги Энгельса.
</t>
    </r>
    <r>
      <rPr>
        <u/>
        <sz val="12"/>
        <rFont val="Times New Roman"/>
        <family val="1"/>
        <charset val="204"/>
      </rPr>
      <t>По мероприятиям, реализуемым департаментом городского хозяйства:
МКУ "ДДТиЖКК:</t>
    </r>
    <r>
      <rPr>
        <sz val="12"/>
        <rFont val="Times New Roman"/>
        <family val="1"/>
        <charset val="204"/>
      </rPr>
      <t xml:space="preserve">
‒ заключены муниципальные контракты на выполнение капитально ремонта и ремонта автомобильных дорог. 
По состоянию на 01.07.2019 степень выполнения работ по следующим объектам составляет:
- проспект Пролетарский (от ул. 30 лет Победы до ул. Геологической) (план - 23,761 тыс.кв.м.) - 90%;
- проспект Мира (от ул. Маяковского до ул. 30 лет Победы) (план - 11,093тыс.кв.м.) - 80%;
- улица Майская (от ул. Энергетиков до пр-та Ленина) (план - 11,338 тыс.кв.м.) - 90%;
- улица Мелик-Карамова (от дамбы до ул. Федорова) (план - 13,160 тыс.кв.м.) - 98%;
- улица Сибирская (план - 6,786  тыс.кв.м.) - 40%;
- улица Энгельса (от пр-та Ленина до ул. Энергетиков) (план - 8,395 тыс.кв.м.) - 45%;
- улица Геологическая (от пр-та Пролетарского до пр-та Комсомольского) (план - 11,767 тыс.кв.м.) - 5%;
- улица Аэрофлотская (на участке от поворота на кладбище до аэропорта) (план 26,439 тыс.кв.м.) - 10%;
- улица Аэрофлотская (на участке от ул.Индустриальная до ул. Западная) (план 17,57 тыс.кв.м.) - 30%
‒ заключены муниципальные контракты на строительство тротуаров по ул. Саянская, по ул. Рационализаторов, срок выполнения работ – 30.09.2019;
‒ степень выполнения работ по устранению повреждений дорожных покрытий составляет:
‒струйно-инъекционным методом (план - 15 500 кв.м.) - 70%;
‒ дорожным ремонтером (план - 1 068 кв.м.) - 20%;
‒ литым асфальтобетоном (план - 1 500 кв.м.) - 100%. 
</t>
    </r>
    <r>
      <rPr>
        <u/>
        <sz val="12"/>
        <rFont val="Times New Roman"/>
        <family val="1"/>
        <charset val="204"/>
      </rPr>
      <t>УГОиЧС (МКУ "ЕДДС города Сургута"):</t>
    </r>
    <r>
      <rPr>
        <sz val="12"/>
        <rFont val="Times New Roman"/>
        <family val="1"/>
        <charset val="204"/>
      </rPr>
      <t xml:space="preserve">
- на 01.07.2019 заключено соглашение между Департаментом дорожного хозяйства и транспорта ХМАО-Югры и Администрацией города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 заключен контракт на рассылку постановлений по делам об административных правонарушениях в области обеспечения безопасности дорожного движения на 2 полугодие 2019 года. 
</t>
    </r>
  </si>
  <si>
    <t xml:space="preserve">Неисполнение кассового плана на сумму 124 347,39 тыс.руб., обусловлено:
‒ экономией по фактическим расходам на ремонт дорог на основании актов выполненных работ;
‒ экономией по фактическим расходам по содержанию дождевой канализации. Работы выполняются по мере необходимости;
‒ экономией, сложившейся в связи с уточнением объемов работ по уборке дорог в дни проведения праздничных мероприятий;
‒ отставанием подрядчика от графика выполнения работ по объекту "Улица Киртбая от ул.1 "З" до ул.3 "З";
‒ длительной процедурой приемки выполненных работ по строительству объекта "Улица Киртбая от ул.1 "З" до ул.3 "З" в целях подключения объекта к электрическим сетям;
- признанием аукциона на выполнение работ по строительству объекта "Объездная автомобильная дорога г. Сургута (объездная автомобильная дорога 1"З", VII пусковой комплекс, съезд на ул. Геологическую)" несостоявшимся по причине отсутствия заявок от претендентов;
‒ отставанием подрядчиков от графика выполнения работ по объектам "Подъезд к школе в мкр.ПИКС", "Проезд с ул. Киртбая до поликлиники "Нефтяник" на 700 посещений в смену в мкр.37 г. Сургута";
‒ уточнением точки доступа для подключения объекта "Автомобильная парковка вблизи медучреждений по ул. Губкина, г.Сургут" к электрическим сетям;
 – отсутствием потребности в запланированных средствах на определение достоверности  стоимости строительства объектов ("Автомобильная парковка БУ ХМАО-Югры "СГКП №5", ул.Островского,15, г.Сургут", "Автомобильная парковка вблизи медучреждений по ул. Губкина, г.Сургут", " Автомобильная парковка вблизи медучреждений, ул.Энергетиков, 14, г.Сургут" , "Автомобильная парковка №2 БУ ХМАО-Югры "ОКД" ЦДиССХ", г.Сургут") в связи с определением достоверности стоимости строительства объектов в рамках муниципального контракта на разработку проектно-сметной документации .   
</t>
  </si>
  <si>
    <t>10.2.</t>
  </si>
  <si>
    <t>Подпрограмма "Автомобильный транспорт"</t>
  </si>
  <si>
    <r>
      <rPr>
        <u/>
        <sz val="12"/>
        <rFont val="Times New Roman"/>
        <family val="1"/>
        <charset val="204"/>
      </rPr>
      <t xml:space="preserve">По мероприятиям, реализуемым департаментом городского хозяйства:
МКУ "ДДТиЖКК":
</t>
    </r>
    <r>
      <rPr>
        <sz val="12"/>
        <rFont val="Times New Roman"/>
        <family val="1"/>
        <charset val="204"/>
      </rPr>
      <t>Организованы  городские пассажирские перевозки по следующим видам маршрутов:
- городские – 22 маршрута;
- сезонные (маршруты до дачных кооперативов) – 13 маршрутов;
- специальные (маршруты до городского кладбища) – 4 маршрутов;
- временный (маршрут до городского кладбища, обслуживается с ноября по апрель) – 1 маршрут;
- дополнительные маршруты до СОТ в день выборов Президента РФ 18.03.2018 года 09.09.2018 в день выборов Губернатора Тюменской области) – 9 маршрутов.
-заключены договорные обязательства с 4 перевозчиками (АО "СПОПАТ", ООО "Автотриада", ООО "Центр", ООО "ЗапСибАвто");
- изготовлена и поставлена защищенная полиграфическая продукция уровня "В" "Свидетельство об осуществлении перевозок по маршруту регулярных перевозок" (70 ед.) и "Карта маршрута регулярных перевозок" (723 ед.);
- заключен муниципальный контракт на  изготовление, замену и установку 200 единиц маршрутных указателей на остановочных пунктах общественного транспорта, срок выполнения работ до 31.07.2019;
- заключен муниципальный контракт на изготовление и поставку автономного модульного туалета, срок выполнения работ до 31.08.2019.</t>
    </r>
  </si>
  <si>
    <t>11.</t>
  </si>
  <si>
    <t>Муниципальная программа "Улучшение жилищных условий населения города Сургута на период до 2030 года",  в том числе за счет:</t>
  </si>
  <si>
    <t>11.1.</t>
  </si>
  <si>
    <t>Подпрограмма "Обеспечение жилыми помещениями граждан"</t>
  </si>
  <si>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xml:space="preserve">
-  выплачена стоимость за изымаемое имущество 8 собственникам жилых помещений, непригодных для проживания;
- оказаны услуги по определению рыночной стоимости недвижимого имущества,  подлежащего изъятию для муниципальных нужд с учетом доли в праве общей долевой собственности на общее имущество в многоквартирном доме, в том числе доли в праве общей долевой собственности на изымаемый земельный участок под аварийным домом, а также рыночной стоимости недвижимого имущества в многоквартирном доме, предоставляемого взамен изымаемого недвижимого имущества с учетом доли в праве общей долевой собственности на общее имущество в многоквартирном доме на 35 квартир.
</t>
    </r>
    <r>
      <rPr>
        <u/>
        <sz val="12"/>
        <rFont val="Times New Roman"/>
        <family val="1"/>
        <charset val="204"/>
      </rPr>
      <t>МКУ "ДДТиЖКК":</t>
    </r>
    <r>
      <rPr>
        <sz val="12"/>
        <rFont val="Times New Roman"/>
        <family val="1"/>
        <charset val="204"/>
      </rPr>
      <t xml:space="preserve">
- выполнены работы по демонтажу фундамента и отсыпке территории, включая утилизацию мусора по адресу ул. Юности, 15
- снесен дом по адресу ул. Юности, 15, заключен муниципальный контракт на снос еще 4 домов, непригодных для проживания.
</t>
    </r>
    <r>
      <rPr>
        <u/>
        <sz val="12"/>
        <rFont val="Times New Roman"/>
        <family val="1"/>
        <charset val="204"/>
      </rPr>
      <t>ДАиГ:</t>
    </r>
    <r>
      <rPr>
        <sz val="12"/>
        <rFont val="Times New Roman"/>
        <family val="1"/>
        <charset val="204"/>
      </rPr>
      <t xml:space="preserve">
- размещены закупки на приобретение 20 жилых помещений для участников программы;
- произведена оплата  по муниципальному контракту на приобретение жилых помещений заключенному в 2018 году (45 квартир).</t>
    </r>
  </si>
  <si>
    <t xml:space="preserve">Неисполнение кассового плана на сумму 252 032,90 тыс. руб. обусловлено:   
- переносом аукционов на июль месяц текущего года в связи с корректировкой технической документации по количеству и номенклатуре жилых помещений.                                                                                        </t>
  </si>
  <si>
    <t>11.2.</t>
  </si>
  <si>
    <t>Подпрограмма "Адресная подпрограмма по переселению граждан из аварийного жилищного фонда на 2019 - 2025 годы"</t>
  </si>
  <si>
    <t>Межбюджетные трансферты</t>
  </si>
  <si>
    <t>11.3.</t>
  </si>
  <si>
    <t>Подпрограмма "Ликвидация и расселение приспособленных для проживания строений"</t>
  </si>
  <si>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xml:space="preserve">
- предоставлена социальная выплата 9 гражданам, являющимся участниками программы по ликвидации и расселению приспособленных для проживания строений, включенных в реестры строений на 1 января 2012 года;
- снесено 4 строения, заключены контракты на снос еще 55 строений. </t>
    </r>
  </si>
  <si>
    <t>12.</t>
  </si>
  <si>
    <t>Муниципальная программа "Комфортное проживание в городе Сургуте на период до 2030 года",  в том числе за счет:</t>
  </si>
  <si>
    <t>12.1.</t>
  </si>
  <si>
    <t>Подпрограмма "Безопасная среда"</t>
  </si>
  <si>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   СГМУП "Тепловик" предоставлена  субсидия на возмещение недополученных доходов в связи с оказанием услуг теплоснабжения населению, проживающему во временных поселках Кедровый-1, Лесной (за 2 полугодие 2018 года);
-  предоставлена субсидия СГМУП "Тепловик", ООО "СтандартПлюс" по обеспечению граждан, проживающих в жилищном фонде с централизованной системой холодного водоснабжения, не соответствующего требованиям СанПин, питьевой водой. За 1 полугодие 2019 года обеспечены питьевой водой 382 человека.
</t>
    </r>
    <r>
      <rPr>
        <u/>
        <sz val="12"/>
        <rFont val="Times New Roman"/>
        <family val="1"/>
        <charset val="204"/>
      </rPr>
      <t>ДГХ (МКУ "ДДТиЖКК")</t>
    </r>
    <r>
      <rPr>
        <sz val="12"/>
        <rFont val="Times New Roman"/>
        <family val="1"/>
        <charset val="204"/>
      </rPr>
      <t xml:space="preserve">
- оказаны услуги по ликвидации 451,29 м3 несанкционированных свалок;
- оказаны услуги по зимнему содержанию проездов общей площадью 60 472 кв.м. (период выполнения работ 01.01.2019 по 15.04.2019), услуги по летнему содержанию проездов общей площадью 21 590 кв.м., размещение заявки на зимнее содержание проездов общей площадью 60 472 кв. с 16.10.2019 по 31.12.2019 планируется в августе 2019 года.
 </t>
    </r>
  </si>
  <si>
    <r>
      <rPr>
        <sz val="12"/>
        <rFont val="Times New Roman"/>
        <family val="1"/>
        <charset val="204"/>
      </rPr>
      <t>Неисполнение кассового плана на сумму 335,26 тыс. руб. обусловлено:</t>
    </r>
    <r>
      <rPr>
        <sz val="12"/>
        <color rgb="FFFF0000"/>
        <rFont val="Times New Roman"/>
        <family val="1"/>
        <charset val="204"/>
      </rPr>
      <t xml:space="preserve">
</t>
    </r>
    <r>
      <rPr>
        <sz val="12"/>
        <rFont val="Times New Roman"/>
        <family val="1"/>
        <charset val="204"/>
      </rPr>
      <t>- предоставлением подрядчиком некорректно оформленных документов на выполнение работ по ликвидации несанкционированных свалок; 
 -  несвоевременным предоставлением документов, подтверждающих фактические расходы на оказание услуг водоснабжения населению, проживающему в жилищном фонде с централизованным холодным водоснабжением, не соответствующим требованиям СанПиН (ООО "СтандартПлюс");
- уменьшением фактических расходов, предъявленных получателем субсидии на оказание услуг водоснабжения населению, проживающему в жилищном фонде с централизованным холодным водоснабжением, не соответствующим требованиям СанПиН (СГМУП "Тепловик");
- экономией, сложившейся по результатам заключения соглашения на предоставление субсидии на оказание услуг теплоснабжения населению, проживающему во временных посёлках за 1 полугодие 2019 года в соответствии с заявкой получателя субсидии.</t>
    </r>
  </si>
  <si>
    <t>12.2.</t>
  </si>
  <si>
    <t>Подпрограмма "Капитальный ремонт и благоустройство жилищного фонда"</t>
  </si>
  <si>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 предоставлена субсидия организациям на финансовое обеспечение затрат по капитальному ремонту многоквартирных домов за счет средств местного бюджета.</t>
    </r>
  </si>
  <si>
    <t>12.3.</t>
  </si>
  <si>
    <t>Подпрограмма "Обеспечение отлова, содержания и утилизации безнадзорных и бродячих животных"</t>
  </si>
  <si>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 заключены муниципальные контракты на  отлов, содержание и утилизацию безнадзорных и бродячих животных.  За первое полугодие 2019 года отловлено подрядчиками 269 единицы животных, утилизировано 65 единицы животных.</t>
    </r>
  </si>
  <si>
    <t xml:space="preserve">Неисполнение кассового плана на сумму 28,14 тыс. руб. обусловлено оплатой работ по фактическим расходам на основании актов выполненных работ  на услуги по отлову, транспортировке, содержанию, регулированию численности и утилизации безнадзорных и бродячих домашних животных за счет средств местного бюджета.   </t>
  </si>
  <si>
    <t>13.</t>
  </si>
  <si>
    <t>Муниципальная программа "Обеспечение деятельности департамента городского хозяйства в сфере дорожно-транспортного и жилищно-коммунального комплекса на период до 2030 года",  в том числе за счет:</t>
  </si>
  <si>
    <r>
      <rPr>
        <u/>
        <sz val="12"/>
        <rFont val="Times New Roman"/>
        <family val="1"/>
        <charset val="204"/>
      </rPr>
      <t xml:space="preserve">Обеспечение деятельности Департамента городского хозяйства и муниципальных казенных учреждений осуществляется в плановом режиме
</t>
    </r>
    <r>
      <rPr>
        <sz val="12"/>
        <rFont val="Times New Roman"/>
        <family val="1"/>
        <charset val="204"/>
      </rPr>
      <t>- предоставлена компенсация расходов по оплате жилого помещения и коммунальных услуг 1 гражданину;
- доля граждан, проживающих в бесхозяйных жилых помещениях и временном жилищном фонде, получивших компенсации по оплате содержания жилых помещений, коммунальных услуг за счет средств бюджета города от общего числа граждан, имеющих право на их получение в соответствии с действующим законодательством на 01.07.2019 составила 100% (1 чел.)
 - оплачены услуги организации по оформлению и начислению компенсаций гражданам, проживающим в бесхозяйных жилых помещениях и временном жилищном фонде (6% от суммы начислений). Количество организаций, осуществляющих оформление и расчет компенсаций гражданам, проживающим в бесхозяйных жилых помещениях и временном жилищном фонде на 01.07.2019 составило 1 ед. (или 100% плана) 
- субсидии  предоставлены в пределах фактических расходов, предъявленных получателем субсидии, при этом за первое полугодие 2019 года размер снижения размера платы за содержание жилого помещения отдельным категориям граждан составил  72,6%, размер снижения платы граждан за коммунальные услуги в целях соблюдения предельных (максимальных) индексов изменения размера вносимой гражданами платы за коммунальные услуги - 38,5 %.</t>
    </r>
  </si>
  <si>
    <r>
      <rPr>
        <sz val="12"/>
        <rFont val="Times New Roman"/>
        <family val="1"/>
        <charset val="204"/>
      </rPr>
      <t>Неисполнение кассового плана на сумму 10 688,77 тыс.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t>
    </r>
    <r>
      <rPr>
        <sz val="12"/>
        <color rgb="FFFF0000"/>
        <rFont val="Times New Roman"/>
        <family val="1"/>
        <charset val="204"/>
      </rPr>
      <t xml:space="preserve">
</t>
    </r>
    <r>
      <rPr>
        <sz val="12"/>
        <rFont val="Times New Roman"/>
        <family val="1"/>
        <charset val="204"/>
      </rPr>
      <t>- экономией в запланированных расходах на предоставление субсидии на возмещение недополученных доходов, возникающих в связи со снижением платы граждан за коммунальные услуги в целях соблюдения предельных (максимальных) индексов изменения размера вносимой гражданами платы за коммунальные услуги;
- экономией в запланированных расходах на предоставление субсидии на возмещение недополученных доходов, возникающих в связи со снижением размеров платы за содержание жилых помещений отдельным категориям граждан;
- экономией в запланированных расходах по компенсации на оплату ЖКУ гражданам, проживающим в бесхозяйном жилищном фонде.</t>
    </r>
    <r>
      <rPr>
        <sz val="12"/>
        <color rgb="FFFF0000"/>
        <rFont val="Times New Roman"/>
        <family val="1"/>
        <charset val="204"/>
      </rPr>
      <t xml:space="preserve">
</t>
    </r>
  </si>
  <si>
    <t>14.</t>
  </si>
  <si>
    <t>Муниципальная программа "Организация ритуальных услуг и содержание объектов похоронного обслуживания в городе Сургуте на период до 2030 года",  в том числе за счет:</t>
  </si>
  <si>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МКУ "ДДТиЖКК":
- уплачен земельный налог за земельный участок для строительства кладбища за 4 квартал 2018 года, 1 квартал 2019 года;
- заключен муниципальный контракт на строительство объектов "Новое кладбище "Чернореченское -2" в г. Сургут. 1 пусковой комплекс. 3 этап строительства", "Новое кладбище "Чернореченское -2 в г. Сургут. 1 пусковой комплекс. 4 этап строительства". В настоящее время подрядной организацией ведутся работы по вертикальной планировке и устройству дорожных плит;
- заключен муниципальный контракт на оказание услуг по транспортировке тел умерших в медучреждения, срок оказания услуг до 31.12.2019. За 1 полугодие объем работ составил 4 344 часа.
МКУ "КГХ":
- заключены муниципальные контракты/ договоры на выполнение работ по содержанию городских кладбищ. Работы выполняются в плановом режиме.
В рамках муниципальной программы осуществляются обеспечение деятельности МКУ "Ритуал" (списочная численность - 30 чел.) в плановом режиме.</t>
    </r>
  </si>
  <si>
    <r>
      <rPr>
        <sz val="12"/>
        <rFont val="Times New Roman"/>
        <family val="1"/>
        <charset val="204"/>
      </rPr>
      <t xml:space="preserve">Неисполнение кассового плана на сумму 59,89 тыс. руб. обусловлено:
- отсутствием потребности в плате за негативное воздействие на окружающую среду. Согласно декларации за 2018 год авансовые платежи превысили фактические расходы;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t>
    </r>
    <r>
      <rPr>
        <sz val="12"/>
        <color rgb="FFFF0000"/>
        <rFont val="Times New Roman"/>
        <family val="1"/>
        <charset val="204"/>
      </rPr>
      <t xml:space="preserve">
</t>
    </r>
  </si>
  <si>
    <t>15.</t>
  </si>
  <si>
    <t>Муниципальная программа "Защита населения и территории города Сургута от чрезвычайных ситуаций и совершенствование гражданской обороны на период до 2030 года",  в том числе за счет:</t>
  </si>
  <si>
    <t>15.1.</t>
  </si>
  <si>
    <t>Подпрограмма "Выполнение аварийно-спасательных работ и подготовка населения в области гражданской обороны"</t>
  </si>
  <si>
    <r>
      <t xml:space="preserve">По мероприятиям программы, реализуемым  МКУ "Сургутский спасательный центр":   
1. В полном объеме реализованы запланированные мероприятия:
</t>
    </r>
    <r>
      <rPr>
        <sz val="12"/>
        <color theme="1"/>
        <rFont val="Times New Roman"/>
        <family val="1"/>
        <charset val="204"/>
      </rPr>
      <t xml:space="preserve">- доля работников, прошедших аттестацию, переаттестацию, обучение, повышение квалификации - 100%
- доля граждан, которым была оказана помощь, от общего количества граждан, обратившихся за помощью – 100%.
</t>
    </r>
    <r>
      <rPr>
        <u/>
        <sz val="12"/>
        <color theme="1"/>
        <rFont val="Times New Roman"/>
        <family val="1"/>
        <charset val="204"/>
      </rPr>
      <t>2. Реализуются следующие мероприятия:</t>
    </r>
    <r>
      <rPr>
        <sz val="12"/>
        <color theme="1"/>
        <rFont val="Times New Roman"/>
        <family val="1"/>
        <charset val="204"/>
      </rPr>
      <t xml:space="preserve">
- число выездов спасателей на профилактические и общегородские мероприятия по обеспечению безопасности граждан (раз.) – 627 раз из 1021: показатель выполнен на 61,4%.
- количество проведённых тактико-специальных учений, тренировок, показных занятий (ед.) – 19 учений из 41: показатель выполнен на 46,3%.
- количество населения, прошедшего обучение (чел.) – 706 чел. из 1200: показатель выполнен на 58,8%.
- удовлетворенность населения качеством выполнения аварийно-спасательных работ и подготовки населения в области гражданской обороны (%) - показатель зависит от результатов соц. опроса за год. 
Значения плановых показателей будут достигнуты до конца 2019 года.
</t>
    </r>
    <r>
      <rPr>
        <u/>
        <sz val="12"/>
        <color theme="1"/>
        <rFont val="Times New Roman"/>
        <family val="1"/>
        <charset val="204"/>
      </rPr>
      <t xml:space="preserve">По мероприятиям программы, реализуемым  МКУ «ДЭАЗиИС»: </t>
    </r>
    <r>
      <rPr>
        <sz val="12"/>
        <color theme="1"/>
        <rFont val="Times New Roman"/>
        <family val="1"/>
        <charset val="204"/>
      </rPr>
      <t xml:space="preserve">
- осуществляет организацию эксплуатации инженерных систем 2-х объектов МКУ «Сургутский спасательный центр». 
- доля муниципальных казённых учреждений в которых обеспечено комплексное содержание  инженерных систем и оборудования к общему количеству учреждений, требующих комплексного содержания инженерных систем и оборудования составила 100%.
</t>
    </r>
  </si>
  <si>
    <t xml:space="preserve">Неисполнение кассового плана на сумму 3 633,93 руб. обусловлено:
- заявительным характером компенсации стоимости проезда и провоза багажа к месту использования отпуска и обратно;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по определению концентрации атмосферного воздуха, сбору и утилизации ртутьсодержащих отходов, перевозке нефтесодержащих жидкостей, составление расчетов платы за негативное воздействие на окружающую среду, приобретение бланков строгой отчетности.; 
- экономией, сложившейся по результатам проведенного электронного аукциона на оказание услуг по диагностике, техническому обслуживанию и ремонту автотранспортных средств, на приобретение альпинистского снаряжения, запасных частей для лодочных моторов и автотранспорту, хозяйственных товаров;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оплатой расходов "по факту" на основании актов выполненных работ за техническое обслуживание и ремонт автотранспортных средств, услуги по заправке баллонов, уборку административных и бытовых помещений, вывозу ТБО, стрике мягкого инвентаря, дератизации (дезинсекции), услуги по страхованию, услуги профессиональной подготовки, переподготовки и повышения квалификации, услуги сотовой связи, местной, внутризоновой, междугородней телефонной связи, энергоснабжения, теплоснабжения, водоснабжения и водоотведения. </t>
  </si>
  <si>
    <t>15.2.</t>
  </si>
  <si>
    <t xml:space="preserve">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        </t>
  </si>
  <si>
    <t>По мероприятиям программы, реализуемым  МКУ "Единая дежурно-диспетчерская служба города Сургута"  
1. В полном объеме реализованы запланированные мероприятия:
- охват населения городской системой оповещения и информирования о чрезвычайных ситуациях составляет 100%;
- степень соблюдения установленного графика работы составляет 100%;
- количество сопровождаемых программных продуктов - 3 ед, показатель выполнен на 100%;.
- доля оборудования, по которому осуществлялось обслуживание, от общего количества оборудования, подлежащего обслуживанию, составляет 100% - показатель выполнен на 100 %;
2. Реализуются следующие мероприятия:
- по телефонам 112, 005 от физических и юридических лиц было принято и обработано 253 041 сообщений из 475 000 запланированных, показатель выполнен на 53 %;
- уровень звукового покрытия территории города электросиренами городской системы оповещения и информирования о чрезвычайных ситуациях составляет 88,1% от 94% запланированных. Работы по установке дополнительных электросирен запланирован на 4 квартал 2019 года;  
 - количество обученных (переподготовленных) работников учреждения составляет 2 человека из запланированных 5,  показатель выполнен на 40%. Значение планового показателя будет достигнуто до конца 2019 года;
- удовлетворённость населения качеством выполненных работ определяется посредством социологического опроса МКУ «Наш город» который будет осуществлен в конце 2019 года;
 - количество обученных (переподготовленных) работников учреждения составляет 2 человек из запланированных 5,  показатель выполнен на 40%. Обучение остальных запланировано на 4 квартал 2019 года.</t>
  </si>
  <si>
    <t xml:space="preserve">Неисполнение кассового плана на сумму 1 692,42 руб. обусловлено: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переносом сроков планируемых командировок;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на транспортные услуги, на оплату прогностических услуг, на оплату аренды помещения;
</t>
  </si>
  <si>
    <t>15.3.</t>
  </si>
  <si>
    <t>Подпрограмма "Обеспечение деятельности управления по делам гражданской обороны и чрезвычайным ситуациям Администрации города"</t>
  </si>
  <si>
    <t xml:space="preserve"> </t>
  </si>
  <si>
    <r>
      <rPr>
        <u/>
        <sz val="12"/>
        <color theme="1"/>
        <rFont val="Times New Roman"/>
        <family val="1"/>
        <charset val="204"/>
      </rPr>
      <t>По мероприятиям программы, реализуемым  управлением по делам гражданской обороны и чрезвычайным ситуациям:</t>
    </r>
    <r>
      <rPr>
        <sz val="12"/>
        <color theme="1"/>
        <rFont val="Times New Roman"/>
        <family val="1"/>
        <charset val="204"/>
      </rPr>
      <t xml:space="preserve">
</t>
    </r>
    <r>
      <rPr>
        <u/>
        <sz val="12"/>
        <color theme="1"/>
        <rFont val="Times New Roman"/>
        <family val="1"/>
        <charset val="204"/>
      </rPr>
      <t>1. В полном объеме реализованы запланированные мероприятия:</t>
    </r>
    <r>
      <rPr>
        <sz val="12"/>
        <color theme="1"/>
        <rFont val="Times New Roman"/>
        <family val="1"/>
        <charset val="204"/>
      </rPr>
      <t xml:space="preserve">
-  разработан план основных мероприятий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 проведены комплексные проверки системы оповещения города;
- проведены заседания постоянной эвакуационной комиссии, комиссии по повышению устойчивости функционирования объектов города Сургута, комиссии по предупреждению и ликвидации чрезвычайных ситуаций и обеспечению пожарной безопасности города Сургута,  рабочей группы по вопросам пожарной безопасности;
 - количество приобретенных и установленных предупредительно-запрещающих знаков - 30 ед. из 30 запланированных; 
 - количество изданных и распространенных агитационных буклетов - 90 000 экз. из 90 000 экз. запланированных;
 - доля приобретённых (обновленных) запасов материальных средств резервного фонда от общего количества запланированных к приобретению (обновлению) материальных запасов - 100%;
</t>
    </r>
    <r>
      <rPr>
        <u/>
        <sz val="12"/>
        <color theme="1"/>
        <rFont val="Times New Roman"/>
        <family val="1"/>
        <charset val="204"/>
      </rPr>
      <t>2. Реализуются следующие мероприятия:</t>
    </r>
    <r>
      <rPr>
        <sz val="12"/>
        <color theme="1"/>
        <rFont val="Times New Roman"/>
        <family val="1"/>
        <charset val="204"/>
      </rPr>
      <t xml:space="preserve">
- количество подготовленных видеороликов к прокату на телевидении - 2 ед. из 3 ед., прокат видеороликов на светодиодных экранах запланирован в 4 квартале.
</t>
    </r>
  </si>
  <si>
    <r>
      <rPr>
        <sz val="12"/>
        <rFont val="Times New Roman"/>
        <family val="1"/>
        <charset val="204"/>
      </rPr>
      <t>Неисполнение кассового плана в сумме 2 005,07 обусловлено:</t>
    </r>
    <r>
      <rPr>
        <sz val="12"/>
        <color rgb="FFFF0000"/>
        <rFont val="Times New Roman"/>
        <family val="1"/>
        <charset val="204"/>
      </rPr>
      <t xml:space="preserve">
</t>
    </r>
    <r>
      <rPr>
        <sz val="12"/>
        <rFont val="Times New Roman"/>
        <family val="1"/>
        <charset val="204"/>
      </rPr>
      <t>- экономией, сложившейся по результатам проведенных электронных аукционов</t>
    </r>
    <r>
      <rPr>
        <sz val="12"/>
        <color rgb="FFFF0000"/>
        <rFont val="Times New Roman"/>
        <family val="1"/>
        <charset val="204"/>
      </rPr>
      <t xml:space="preserve"> </t>
    </r>
    <r>
      <rPr>
        <sz val="12"/>
        <rFont val="Times New Roman"/>
        <family val="1"/>
        <charset val="204"/>
      </rPr>
      <t>на услуги по прокату видеороликов на светодиодных экранах, на изготовление и поставку предупреждающих знаков, на поставку печатной продукции, на поставку санитарных сумок;</t>
    </r>
    <r>
      <rPr>
        <sz val="12"/>
        <color rgb="FFFF0000"/>
        <rFont val="Times New Roman"/>
        <family val="1"/>
        <charset val="204"/>
      </rPr>
      <t xml:space="preserve">
</t>
    </r>
    <r>
      <rPr>
        <sz val="12"/>
        <rFont val="Times New Roman"/>
        <family val="1"/>
        <charset val="204"/>
      </rPr>
      <t xml:space="preserve">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t>
    </r>
    <r>
      <rPr>
        <sz val="12"/>
        <color rgb="FFFF0000"/>
        <rFont val="Times New Roman"/>
        <family val="1"/>
        <charset val="204"/>
      </rPr>
      <t xml:space="preserve">
</t>
    </r>
    <r>
      <rPr>
        <sz val="12"/>
        <rFont val="Times New Roman"/>
        <family val="1"/>
        <charset val="204"/>
      </rPr>
      <t xml:space="preserve">- оплатой "по факту" на основании актов выполненных работ на оказание услуг по устранению аварийной утечки газа; 
</t>
    </r>
    <r>
      <rPr>
        <sz val="12"/>
        <color rgb="FFFF0000"/>
        <rFont val="Times New Roman"/>
        <family val="1"/>
        <charset val="204"/>
      </rPr>
      <t xml:space="preserve">
</t>
    </r>
  </si>
  <si>
    <t>16.</t>
  </si>
  <si>
    <t>Муниципальная программа "Профилактика правонарушений и экстремизма в городе Сургуте на 2014 - 2030 годы",  в том числе за счет:</t>
  </si>
  <si>
    <t>16.1.</t>
  </si>
  <si>
    <t>Подпрограмма "Профилактика правонарушений"</t>
  </si>
  <si>
    <r>
      <rPr>
        <u/>
        <sz val="12"/>
        <rFont val="Times New Roman"/>
        <family val="1"/>
        <charset val="204"/>
      </rPr>
      <t>По мероприятиям программы, реализуемым  МКУ "Наш город", МКУ "ЕДДС города Сургута", АГ (Админ.комиссия), АГ (Комиссия по делам несовершеннолетних)</t>
    </r>
    <r>
      <rPr>
        <sz val="12"/>
        <rFont val="Times New Roman"/>
        <family val="1"/>
        <charset val="204"/>
      </rPr>
      <t xml:space="preserve">
Общий массив зарегистрированных преступлений в городе сократился с 2386 до 2343 в сравнении с аналогичным периодом прошлого года;
Произошло снижение количества дорожно-транспортных происшествий  с 3468 до 3201  в сравнении с аналогичным периодом прошлого года;
Доля уличных преступлений в числе зарегистрированных общеуголовных составила 15%;
Доля административных правонарушений, выявленных с помощью технических средств фото-, видеофиксации, в общем количестве таких правонарушений составила 68 %;
Заключено 3 соглашения о софинансировании и реализации мероприятий государственной программы ХМАО - Югры  «Профилактика правонарушений и обеспечение отдельных прав граждан» между Департаментом внутренней политики ХМАО-Югры и Администрацией города на основании которых предоставлены целевые субсидии на:  
- обеспечение функционирования и развития систем видеонаблюдения в сфере общественного порядка; 
- создание условий деятельности народных дружин; 
- обеспечение функционирования и развития систем видеонаблюдения с целью повышения безопасности дорожного движения, информирования населения. 
-  рассмотрено 1025 дел об административных правонарушениях, наложено штрафов на сумму 1 744,42 тыс. рублей;
- внесено 113 представлений об устранении причин и условий, способствовавших совершению правонарушений, на интернет ресурсах и в средствах массовой информации; 
- размещено 46 пресс-релизов о недопустимости неправомерного поведения, о правовых последствиях совершения правонарушений. В целях совершенствования законодательства в порядке законодательной инициативе направлен в Думу ХМАО -Югры законопроект "О внесении изменений в Закон ХМАО -Югры "Об административных правонарушениях".
 -  вынесено 325 постановлений (аналогичный период прошлого года 483) о назначении административного наказания по результатам рассмотрении дела об административном правонарушении в виде административного штрафа, на общую сумму –363, 8 тыс. руб. (аналогичный период прошлого года 327,8 тыс. руб. руб.), из них:
- 214 - постановлений в отношении родителей (законных представителей), (аналогичный период прошлого года 381) , 
- 111 -   постановлений  в отношении несовершеннолетних (аналогичный период прошлого года 102).
</t>
    </r>
  </si>
  <si>
    <t xml:space="preserve">Неисполнение кассового плана на сумму 7 099,39 тыс.руб. обусловлено:
- выплатой материального стимулирования гражданам за фактическое отработанное время, согласно утвержденному координационным советом списку граждан для материального стимулирования;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экономией, сложившейся в связи с уменьшением стоимости предпочтовой подготовки и отправки заказного почтового отправления копий постановления по делу административном правонарушении области обеспечения безопасности дорожного движения ввиду использования ПО "Ангел", АПК "Безопасный город";
- оплатой "по факту" на основании актов выполненных работ на оказание транспортных услуг, содержанию общего имущества в многоквартирном доме, за коммунальные услуги;  
- экономией сложившейся по проведенным электронным аукционам на оказание услуг по охране объектов с использованием кнопки тревожной сигнализации и пункта центрального наблюдения;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на поставку мебели и воды и изготовление полиграфической и печатной продукции;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на поставку расходных материалов, запчастей для печатных устройств, мебели, воды и изготовление полиграфической и печатной продукции. </t>
  </si>
  <si>
    <t>16.2.</t>
  </si>
  <si>
    <t>Подпрограмма "Профилактика экстремизма"</t>
  </si>
  <si>
    <r>
      <rPr>
        <u/>
        <sz val="12"/>
        <rFont val="Times New Roman"/>
        <family val="1"/>
        <charset val="204"/>
      </rPr>
      <t>По мероприятиям программы, реализуемым МКУ "ЦООД", комитетом культуры и туризма, департамент образования, отдел молодежной политики.</t>
    </r>
    <r>
      <rPr>
        <sz val="12"/>
        <rFont val="Times New Roman"/>
        <family val="1"/>
        <charset val="204"/>
      </rPr>
      <t xml:space="preserve">
 - проведен Фестиваль национальных культур «Соцветие» - общий охват участников составил 7 000 чел. ( план 10 000);
- проведен Фестиваль "Мангазейский ход" общий охват участников составил 4 000 чел. (план 4000). Показатель выполнен в полном объеме;</t>
    </r>
    <r>
      <rPr>
        <sz val="12"/>
        <color rgb="FFFF0000"/>
        <rFont val="Times New Roman"/>
        <family val="1"/>
        <charset val="204"/>
      </rPr>
      <t xml:space="preserve">
</t>
    </r>
    <r>
      <rPr>
        <sz val="12"/>
        <rFont val="Times New Roman"/>
        <family val="1"/>
        <charset val="204"/>
      </rPr>
      <t>- проведен плановый семинар для работников Администрации города Сургута, ее структурных подразделений и муниципальных учреждений по теме «Организация работы по информационному противодействию распространения идей экстремизма и терроризма среди молодежи в сети «Интернет»;</t>
    </r>
    <r>
      <rPr>
        <sz val="12"/>
        <color rgb="FFFF0000"/>
        <rFont val="Times New Roman"/>
        <family val="1"/>
        <charset val="204"/>
      </rPr>
      <t xml:space="preserve">
</t>
    </r>
    <r>
      <rPr>
        <sz val="12"/>
        <rFont val="Times New Roman"/>
        <family val="1"/>
        <charset val="204"/>
      </rPr>
      <t xml:space="preserve">- проведено обучение на тему: «Угрозы, вызываемые распространением идей терроризма и религиозно – политического экстремизма, межнациональной и межконфессиональной розни» (8 учебных часов), в рамках реализации муниципального контракта № 2-19-МК от 27.12.2018 г. Всего обучено 46 человек, из них:
- 10 работников Администрации города, ее структурных подразделений;
- 36 работников муниципальных учреждений..
- заключено соглашение о софинансировании и реализации мероприятий государственной программы ХМАО - Югры "Реализация государственной национальной политики и профилактика экстремизма" между Департаментом внутренней политики ХМАО-Югры и Администрацией города на основании которого предоставлена целевая субсидия на проведение Фестиваля национальных культур "Соцветие»;
- реализован выставочный проект «Россия многоликая» (Мой Сургут); </t>
    </r>
    <r>
      <rPr>
        <sz val="12"/>
        <color rgb="FFFF0000"/>
        <rFont val="Times New Roman"/>
        <family val="1"/>
        <charset val="204"/>
      </rPr>
      <t xml:space="preserve">
</t>
    </r>
    <r>
      <rPr>
        <sz val="12"/>
        <rFont val="Times New Roman"/>
        <family val="1"/>
        <charset val="204"/>
      </rPr>
      <t xml:space="preserve">- в марте-апреле 2019 года состоялся обучающий семинар для педагогических работников, в том числе осуществляющих работу с детьми мигрантов, по теме: «Повышение эффективности профилактики и экстремизма как фактор национальной безопасности». Участниками семинара стали 114 педагогических работника;  </t>
    </r>
    <r>
      <rPr>
        <sz val="12"/>
        <color rgb="FFFF0000"/>
        <rFont val="Times New Roman"/>
        <family val="1"/>
        <charset val="204"/>
      </rPr>
      <t xml:space="preserve">
</t>
    </r>
    <r>
      <rPr>
        <sz val="12"/>
        <rFont val="Times New Roman"/>
        <family val="1"/>
        <charset val="204"/>
      </rPr>
      <t>- организована работа корпуса «Волонтеры Победы» в рамках акции «Бессмертный полк".</t>
    </r>
    <r>
      <rPr>
        <sz val="12"/>
        <color rgb="FFFF0000"/>
        <rFont val="Times New Roman"/>
        <family val="1"/>
        <charset val="204"/>
      </rPr>
      <t xml:space="preserve">
</t>
    </r>
    <r>
      <rPr>
        <sz val="12"/>
        <rFont val="Times New Roman"/>
        <family val="1"/>
        <charset val="204"/>
      </rPr>
      <t>- 2-5 мая 2019 года на базе «Центра военно-прикладных видов спорта» муниципального бюджетного учреждения «Центр специальной подготовки «Сибирский легион» (п. Барсово, Сургутский район) состоялся Городской молодежный форум «Город и Я». Охват участников – 100 человек из числа студентов и работающей молодежи.</t>
    </r>
  </si>
  <si>
    <r>
      <rPr>
        <sz val="12"/>
        <rFont val="Times New Roman"/>
        <family val="1"/>
        <charset val="204"/>
      </rPr>
      <t xml:space="preserve">Неисполнение кассового плана в сумме 3 928,04  тыс руб. обусловлено: </t>
    </r>
    <r>
      <rPr>
        <sz val="12"/>
        <color rgb="FFFF0000"/>
        <rFont val="Times New Roman"/>
        <family val="1"/>
        <charset val="204"/>
      </rPr>
      <t xml:space="preserve">
</t>
    </r>
    <r>
      <rPr>
        <sz val="12"/>
        <rFont val="Times New Roman"/>
        <family val="1"/>
        <charset val="204"/>
      </rPr>
      <t>- переносом сроков проведения мероприятия по организации и проведению мониторинга для молодежных субкультур на 4 квартал;</t>
    </r>
    <r>
      <rPr>
        <sz val="12"/>
        <color rgb="FFFF0000"/>
        <rFont val="Times New Roman"/>
        <family val="1"/>
        <charset val="204"/>
      </rPr>
      <t xml:space="preserve"> 
</t>
    </r>
    <r>
      <rPr>
        <sz val="12"/>
        <rFont val="Times New Roman"/>
        <family val="1"/>
        <charset val="204"/>
      </rPr>
      <t>- переносом сроков выплаты грантов в форме субсидии на реализацию общественно значимой инициативы, направленной на профилактику правонарушений и экстремизма в сфере физической культуры и спорта на III квартал 2019 года по причине длительной процедуры подписания соглашения о предоставлении грантов в форме субсидий с некоммерческими организациями;</t>
    </r>
    <r>
      <rPr>
        <sz val="12"/>
        <color rgb="FFFF0000"/>
        <rFont val="Times New Roman"/>
        <family val="1"/>
        <charset val="204"/>
      </rPr>
      <t xml:space="preserve">
</t>
    </r>
    <r>
      <rPr>
        <sz val="12"/>
        <rFont val="Times New Roman"/>
        <family val="1"/>
        <charset val="204"/>
      </rPr>
      <t xml:space="preserve">- экономией, сложившейся по результатам проведенного электронного аукциона на приобретение футболок, поставки оригинальных расходных материалов для копировально-множительной техники и периферийного оборудования, поставки фотобумаги и пленки для ламинирования, поставка рюкзаков;
- длительной процедурой согласования структурными подразделениями Администрации города проекта постановления Администрации города  «Об утверждении порядка предоставления грантов в форме субсидий профессиональным образовательным организациям и образовательным организациям высшего образования, являющихся некоммерческими организациями, по результатам проведения конкурса на лучший молодежный проект по профилактике экстремизма в студенческой среде, адаптации мигрантов из числа студенческой молодежи»;
- переносом выплаты грантов на III квартал 2019 года по причине расширения возрастных рамок потенциальных участников конкурса с 25 до 35 лет и как следствие, увеличением времени проведения переговоров и количества презентаций для целевой аудитории. Также внесены изменения в состав жюри, что повлекло увеличение времени на взаимодействие с </t>
    </r>
    <r>
      <rPr>
        <sz val="12"/>
        <color theme="1"/>
        <rFont val="Times New Roman"/>
        <family val="1"/>
        <charset val="204"/>
      </rPr>
      <t>экспертным сообществом;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по подготовке и размещению материалов о противодействии экстремизму на специализированном Интернет-портале на приобретение системы лингвистического анализа сети Интернет "Крибрум".</t>
    </r>
  </si>
  <si>
    <t>17.</t>
  </si>
  <si>
    <t>Муниципальная программа "Обеспечение жильём отдельных категорий граждан, проживающих в городе Сургуте на 2014 - 2030 годы",  в том числе за счет:</t>
  </si>
  <si>
    <t>17.1.</t>
  </si>
  <si>
    <t>Подпрограмма "Обеспечение мерами государственной поддержки по улучшению жилищных условий отдельных категорий граждан в городе Сургуте"</t>
  </si>
  <si>
    <r>
      <rPr>
        <u/>
        <sz val="12"/>
        <rFont val="Times New Roman"/>
        <family val="1"/>
        <charset val="204"/>
      </rPr>
      <t>По мероприятиям программы, реализуемым  управлением учета и распределения жилья:</t>
    </r>
    <r>
      <rPr>
        <sz val="12"/>
        <rFont val="Times New Roman"/>
        <family val="1"/>
        <charset val="204"/>
      </rPr>
      <t xml:space="preserve">  
  - заключено соглашение с  Департаментом строительства ХМАО - Югры  о предоставлении в 2019 году субсидии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 социальную выплату на приобретение жилья в 2019 году планируется предоставить 4 молодым семьям. 
- по состоянию на 01.07.2019 Свидетельства о праве на получение социальной выплаты выданы 4 молодым семьям. 1 молодая семья приобрела жилое помещении. В настоящее время участником подпрограммы осуществляется сбор документов в целях подтверждения права на получение социальной выплаты. 
          </t>
    </r>
    <r>
      <rPr>
        <sz val="12"/>
        <color rgb="FFFF0000"/>
        <rFont val="Times New Roman"/>
        <family val="1"/>
        <charset val="204"/>
      </rPr>
      <t xml:space="preserve">
</t>
    </r>
  </si>
  <si>
    <t>Неисполнение кассового плана в сумме 932,58 тыс руб. обусловлено отсутствием заявок банка на перечисление социальной выплаты участникам подпрограммы, получивших от Администрации города в установленном порядке Свидетельства о праве на получение социальной выплаты в текущем году.</t>
  </si>
  <si>
    <t>17.3.</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</si>
  <si>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</si>
  <si>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r>
      <rPr>
        <u/>
        <sz val="12"/>
        <rFont val="Times New Roman"/>
        <family val="1"/>
        <charset val="204"/>
      </rPr>
      <t>По мероприятиям программы, реализуемым  управлением учета и распределением жилья</t>
    </r>
    <r>
      <rPr>
        <sz val="12"/>
        <rFont val="Times New Roman"/>
        <family val="1"/>
        <charset val="204"/>
      </rPr>
      <t>:    
В списке граждан, имеющих право на получение субсидии за счет средств федерального бюджета по городу Сургуту на 01.01.2019 состоит 402 человека.                                    
На 01.07.19 приказом Департамента строительства ХМАО-Югры от 18.01.2019 № 5-п утвержден список граждан - получателей субсидии в 2019 году.</t>
    </r>
    <r>
      <rPr>
        <sz val="12"/>
        <color rgb="FFFF0000"/>
        <rFont val="Times New Roman"/>
        <family val="1"/>
        <charset val="204"/>
      </rPr>
      <t xml:space="preserve"> </t>
    </r>
    <r>
      <rPr>
        <sz val="12"/>
        <rFont val="Times New Roman"/>
        <family val="1"/>
        <charset val="204"/>
      </rPr>
      <t>В указанный список включено 22 льготополучателя от МО городской округ город Сургут. В установленном порядке граждане уведомлены о необходимости предоставления документов для подтверждения права на получение субсидии.</t>
    </r>
    <r>
      <rPr>
        <sz val="12"/>
        <color rgb="FFFF0000"/>
        <rFont val="Times New Roman"/>
        <family val="1"/>
        <charset val="204"/>
      </rPr>
      <t xml:space="preserve"> 
</t>
    </r>
    <r>
      <rPr>
        <sz val="12"/>
        <color theme="1"/>
        <rFont val="Times New Roman"/>
        <family val="1"/>
        <charset val="204"/>
      </rPr>
      <t xml:space="preserve">- 6 гражданам перечислена субсидия;                                                                                                     
- 1 гражданину субсидия в стадии перечисления;                                                                
- 3 гражданам проекты постановлений о перечислении субсидии в стадии согласования;                                                                                                                    - 3 гражданина подбирают варианты приобретения жилья; 
- в отношении 1 гражданина проводится работа по подтверждению права на получение субсидии; 
- 2 гражданам отказано в предоставлении субсидии в связи с утратой права на обеспечение жильем за счет средств федерального бюджета;
- 1 гражданин не предоставил документы для принятия решения о выдаче гарантийного письма;                                                                                                               - 5 граждан отказались от получения субсидий на основании личного заявления.          </t>
    </r>
    <r>
      <rPr>
        <sz val="12"/>
        <color rgb="FF190ADA"/>
        <rFont val="Times New Roman"/>
        <family val="1"/>
        <charset val="204"/>
      </rPr>
      <t xml:space="preserve">       </t>
    </r>
    <r>
      <rPr>
        <sz val="12"/>
        <rFont val="Times New Roman"/>
        <family val="1"/>
        <charset val="204"/>
      </rPr>
      <t xml:space="preserve">
С учетом доведенных лимитов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в 2019 году планируется предоставить субсидии всем льготополучателям, включенным в список, подтвердившим право на обеспечение жильем за счет средств федерального бюджета.</t>
    </r>
  </si>
  <si>
    <r>
      <t>Неисполнение кассового плана в сумме 2 664,53 тыс руб. обусловлено</t>
    </r>
    <r>
      <rPr>
        <sz val="12"/>
        <color theme="1"/>
        <rFont val="Times New Roman"/>
        <family val="1"/>
        <charset val="204"/>
      </rPr>
      <t xml:space="preserve"> отказом 5 участников от получения субсидии в текущем году на основании личного заявления, 2 гражданам отказано в предоставлении субсидии в связи с утратой права на обеспечение жильем за счет средств федерального бюджета.</t>
    </r>
  </si>
  <si>
    <t>17.4.</t>
  </si>
  <si>
    <t>Подпрограмма "Улучшение жилищных условий ветеранов Великой Отечественной войны"</t>
  </si>
  <si>
    <r>
      <rPr>
        <u/>
        <sz val="12"/>
        <rFont val="Times New Roman"/>
        <family val="1"/>
        <charset val="204"/>
      </rPr>
      <t>По мероприятиям программы, реализуемым  департаментом архитектуры и градостроительства:</t>
    </r>
    <r>
      <rPr>
        <sz val="12"/>
        <rFont val="Times New Roman"/>
        <family val="1"/>
        <charset val="204"/>
      </rPr>
      <t xml:space="preserve">
Предоставлена единовременная денежная выплата на приобретение жилого помещения ветерану ВОВ </t>
    </r>
  </si>
  <si>
    <t>18.</t>
  </si>
  <si>
    <t>Муниципальная программа "Обеспечение деятельности департамента архитектуры и градостроительства на 2014 - 2030 годы",  в том числе за счет:</t>
  </si>
  <si>
    <t xml:space="preserve">
</t>
  </si>
  <si>
    <t>Обеспечение деятельности департамента архитектуры и градостроительства осуществляется в плановом режиме</t>
  </si>
  <si>
    <t>1.Неисполнение кассового плана на сумму 39 022,46 тыс.руб. обусловлено:
- заявительным характером выплаты пособий и компенсаций по оплате стоимости проезда и провоза багажа к месту использования отпуска и обратно, выплаты произведены в пределах обращений;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оплатой работ по фактическим расходам на основании актов выполненных работ на изготовление техпаспортов, строительной экспертизе, на оказание услуг по страхованию, мойке, техническому обслуживанию и ремонту автотранспортных средств, на проведение семинаров и курсов повышения квалификации;
- проектно-изыскательские работы будут выполнены и предъявлены в следующем отчетном периоде согласно заключенным муниципальным контрактам:  на выполнение научно-исследовательской работы по корректировке программы комплексного развития социальной инфраструктуры; по определению границ зон затопления, подтопления на территории муниципального образования;                                                                                                                                                                                                              
-переносом сроков проведения конкурсов на следующий отчетный период текущего финансового года на проведение оценочных работ по определению рыночной стоимости размера арендной платы для земельного участка и оказание услуг по межеванию земельных участков</t>
  </si>
  <si>
    <t>19.</t>
  </si>
  <si>
    <t>Муниципальная программа "Управление муниципальным имуществом и земельными ресурсами в городе Сургуте на период до 2030 года",  в том числе за счет:</t>
  </si>
  <si>
    <r>
      <rPr>
        <u/>
        <sz val="12"/>
        <rFont val="Times New Roman"/>
        <family val="1"/>
        <charset val="204"/>
      </rPr>
      <t>По мероприятиям, реализуемым комитетом по управлению имуществом:</t>
    </r>
    <r>
      <rPr>
        <sz val="12"/>
        <rFont val="Times New Roman"/>
        <family val="1"/>
        <charset val="204"/>
      </rPr>
      <t xml:space="preserve">
-продолжается работа по государственной регистрации права на объекты недвижимости, включенные в реестр муниципального имущества;
- проведена проверка целевого использования муниципального имущества согласно графику и количеству, утвержденному приказом комитета по управлению имуществом от 14.01.2019 № 1 (количество проведенных проверок на 01.07.2019 - 53);
- заключены договоры на оказание коммунальных услуг и на содержание общедомового имущества, оплата производится по факту оказания услуг.
</t>
    </r>
    <r>
      <rPr>
        <sz val="12"/>
        <color rgb="FFFF0000"/>
        <rFont val="Times New Roman"/>
        <family val="1"/>
        <charset val="204"/>
      </rPr>
      <t xml:space="preserve">
</t>
    </r>
  </si>
  <si>
    <t>Неисполнение кассового плана на сумму 7 359,01 тыс. руб. обусловлено: 
- оплатой "по факту" расходов по оплате коммунальных услуг и на содержание общедомового имущества;
- заявительным характером выплаты пособий и компенсаций по оплате стоимости проезда к месту использования отпуска и обратно произведены в пределах обращений;
‒ несвоевременным предоставлением документов для оплаты аванса за подключение объекта "Административное здание по ул. Маяковского, 15» к электрическим сетям; 
‒ невозможностью размещения закупки по выполнению устройства ограждения территорий (в микрорайоне 5 А города Сургута; со стороны улицы Маяковского) в связи с принятием решения об изменении конструкций ограждения;
‒ экономией от формирования начальной максимальной цены контракта на выполнение работ по капитальному ремонту объекта "Встроенные помещения по ул. Ивана Захарова, 12 г.Сургута" и отставанием подрядчика от графика выполнения работ; 
‒ уточнением срока оказания услуг по проведению проверки достоверности определения сметной стоимости капитального ремонта объекта "Входная группа нежилых помещений по адресу: ул. Крылова, 21" согласно заключенному договору; 
- отсутствием необходимости уплаты государственной пошлины за повторную выдачу свидетельства о смерти.</t>
  </si>
  <si>
    <t>20.</t>
  </si>
  <si>
    <t>Муниципальная программа "Развитие агропромышленного комплекса в городе Сургуте на период до 2030 года", в том числе за счет:</t>
  </si>
  <si>
    <r>
      <rPr>
        <u/>
        <sz val="12"/>
        <rFont val="Times New Roman"/>
        <family val="1"/>
        <charset val="204"/>
      </rPr>
      <t>По мероприятиям, реализуемым комитетом по управлению имуществом:</t>
    </r>
    <r>
      <rPr>
        <sz val="12"/>
        <rFont val="Times New Roman"/>
        <family val="1"/>
        <charset val="204"/>
      </rPr>
      <t xml:space="preserve">
Произведена выплата субсидий в соответствии с утвержденным перечнем получателей субсидий:
- ООО «Сургутский рыбхоз» 295,89 тыс.рублей;
- ООО «Эко-переработка» 279,14 тыс.рублей;
- крестьянское (фермерское) хозяйство Решетникова В.А. 334,96 тыс.рублей.
</t>
    </r>
    <r>
      <rPr>
        <b/>
        <sz val="12"/>
        <rFont val="Times New Roman"/>
        <family val="1"/>
        <charset val="204"/>
      </rPr>
      <t xml:space="preserve">
</t>
    </r>
  </si>
  <si>
    <t>21.</t>
  </si>
  <si>
    <t>Муниципальная программа "Реализация отдельных государственных полномочий в сфере опеки и попечительства на период до 2030 года",  в том числе за счет:</t>
  </si>
  <si>
    <t>21.1.</t>
  </si>
  <si>
    <t>Подпрограмма "Осуществление отдельных государственных полномочий по опеке и попечительству на период до 2030 года"</t>
  </si>
  <si>
    <t>По состоянию на 01.07.2019 на учете в управлении по опеке и попечительству состоит 1431 ребенок, оставшихся без попечения родителей, что составляет 1,46% от общего количества детского населения (97 635 чел.), проживающего на территории города Сургута. 
В семьях опекунов, попечителей, приёмных родителей воспитываются 317 детей, не связанных родством с ними, что составляет 22,1% от общего количества детей-сирот и детей, оставшихся без попечения родителей, воспитывающихся в семьях граждан, что соответствует запланированному. 
Из общего количества детей-сирот и детей, оставшихся без попечения родителей, воспитываются в замещающих семьях 1429 детей, из них:                                                                                                                                                                                             
 - в семьях опекунов, попечителей на безвозмездной основе – 617 детей;         
 - в приемных семьях – 280 ребенка;     
 - в семьях усыновителей – 532 ребенка.
Значение показателя «Доля детей, воспитывающихся в семьях граждан, от общего числа детей, оставшихся без попечения родителей, %», по состоянию на 01.07.2019 составляет 99,8%. Показатель достигнут. 
За первое полугодие 2019 года на территории города Сургута выявлено 33 ребенка, относящихся к категории детей-сирот и детей, оставшихся без попечения родителей. 
По состоянию на 01.07.2019 года выявлено 62 гражданина, которые по состоянию здоровья не способны самостоятельно осуществлять и защищать свои права и исполнять свои обязанности, что составило 0,016% от общей численности населения города.  В отношении всех выявленных недееспособных граждан установлена опека или  попечительство. 
На 01.07.2019 года  в  защиту прав 384 детей были предъявлены иски в суд или предоставлены в суд заключения.</t>
  </si>
  <si>
    <t xml:space="preserve">Неисполнение кассового плана  в сумме 5 740,40 тыс.руб.обусловлено: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оплатой работ по "факту" на основании актов выполненных работ, оказанных услуг по содержанию имущества;
 - переносом сроков обучения граждан, желающих принять на воспитание в свою семью ребенка, оставшегося без попечения родителей, на июль текущего года и в связи с этим перечисление субсидий некоммерческим организациям будет осуществлено на основании документов подтверждающих окончание обучения;
- заявительным характером единовременной выплаты на оздоровление работников (расходы произведены в пределах обращений с учетом стажа работы в органах местного самоуправления).
</t>
  </si>
  <si>
    <t>21.2.</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</si>
  <si>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до 2030 года"</t>
  </si>
  <si>
    <r>
      <rPr>
        <u/>
        <sz val="12"/>
        <color theme="1"/>
        <rFont val="Times New Roman"/>
        <family val="1"/>
        <charset val="204"/>
      </rPr>
      <t>По мероприятиям программы, реализуемым  департаментом образования</t>
    </r>
    <r>
      <rPr>
        <sz val="12"/>
        <color theme="1"/>
        <rFont val="Times New Roman"/>
        <family val="1"/>
        <charset val="204"/>
      </rPr>
      <t xml:space="preserve">: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составил 5,4%  (30 детей-сирот) (годовой план 200 детей-сирот). Значение планового показателя будет достигнуто до конца 2019 года.
</t>
    </r>
    <r>
      <rPr>
        <u/>
        <sz val="12"/>
        <color theme="1"/>
        <rFont val="Times New Roman"/>
        <family val="1"/>
        <charset val="204"/>
      </rPr>
      <t>По мероприятиям программы, реализуемым  департаментом городского хозяйства</t>
    </r>
    <r>
      <rPr>
        <sz val="12"/>
        <color theme="1"/>
        <rFont val="Times New Roman"/>
        <family val="1"/>
        <charset val="204"/>
      </rPr>
      <t xml:space="preserve">:                     
Заключен муниципальный контракт  по ремонту квартир по ул. Университетская, 31, кв. 435, ул. Чехова, 7, кв. 170, ул. Мечникова, 4, кв. 30, ул. Московская, 34, кв. 32, ул. Усольцева, 26 кв. 274, ул. Показаньева, 10/1, кв. 56, ул. Набережный, 72 кв. 44 Работы выполнены в полном объеме. Заключен муниципальный контракт по ремонту квартир по ул. 50 лет ВЛКСМ, 11 кв. 54. Срок выполнения работ - 60 дней с даты заключения контракта. Заключен муниципальный контракт по ремонту квартир по  ул. Университетская, 31, кв. 435, ул. Показаньева, 10/1, ул. Чехова, 7, кв. 170 . Срок выполнения  работ до 19.07.2019 г. Оказаны услуги по проверке смет по четырем адресам; 
</t>
    </r>
    <r>
      <rPr>
        <u/>
        <sz val="12"/>
        <color theme="1"/>
        <rFont val="Times New Roman"/>
        <family val="1"/>
        <charset val="204"/>
      </rPr>
      <t xml:space="preserve">По мероприятиям программы, реализуемым департаментом архитектуры и градостроительства:
</t>
    </r>
    <r>
      <rPr>
        <sz val="12"/>
        <color theme="1"/>
        <rFont val="Times New Roman"/>
        <family val="1"/>
        <charset val="204"/>
      </rPr>
      <t xml:space="preserve">Размещенные аукционы по приобретению жилых помещений для участников программы (детей-сирот) не состоялись в связи с отсутствием заявок. Очередное размещение заявок на проведение аукционов запланировано на 3 квартал 2019 года.
</t>
    </r>
  </si>
  <si>
    <t xml:space="preserve">Неисполнение кассового плана в сумме 116 927, 29 тыс. руб. обусловлено: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признанием несостоявшимся электронных аукционов на приобретение жилых помещений для детей -сирот и детей оставшихся без попечения родителей в связи с отсутствием претендентов;
- уточнением цены контракта по проверке смет;
- оплатой по "факту" на основании акта выполненных работ по ремонту квартир;
 - уменьшением завившихся на получение путевок для отдыха детей-сирот и детей оставшихся без попечения родителей по причине переноса оздоровления на период зимних каникул;
- заявительным характером оплаты услуг приемных родителей по воспитанию приемных детей. Фактическое количество получателей ниже запланированного. 
</t>
  </si>
  <si>
    <t>22.</t>
  </si>
  <si>
    <t>Муниципальная программа "Развитие муниципальной службы в городе Сургуте на период до 2030 года",  в том числе за счет:</t>
  </si>
  <si>
    <t>На 2019 год запланировано проведение 9 семинаров и обучение 242 человек. На 01.07.2019 проведено 5 плановых семинаров, обучение прошли 149 человек в соответствии с планом-графиком курсов повышения квалификации.</t>
  </si>
  <si>
    <t>Неисполнение кассового плана в размере 5,71 тыс. руб. обусловлено уменьшением объёма предоставляемых услуг по причине снижения количества обучаемых в отчетном периоде.</t>
  </si>
  <si>
    <t>23.</t>
  </si>
  <si>
    <t>Муниципальная программа "Развитие гражданского общества в городе Сургуте на период до 2030 года"</t>
  </si>
  <si>
    <t>23.1.</t>
  </si>
  <si>
    <t>Подпрограмма "Взаимодействие органов местного самоуправления с институтами гражданского общества в решении вопросов местного значения"</t>
  </si>
  <si>
    <r>
      <rPr>
        <sz val="12"/>
        <color theme="1"/>
        <rFont val="Times New Roman"/>
        <family val="1"/>
        <charset val="204"/>
      </rPr>
      <t>На 01.07.2019 достигнуты следующие результаты:</t>
    </r>
    <r>
      <rPr>
        <u/>
        <sz val="12"/>
        <color theme="1"/>
        <rFont val="Times New Roman"/>
        <family val="1"/>
        <charset val="204"/>
      </rPr>
      <t xml:space="preserve">
По мероприятиям МКУ "Наш город":
</t>
    </r>
    <r>
      <rPr>
        <sz val="12"/>
        <color theme="1"/>
        <rFont val="Times New Roman"/>
        <family val="1"/>
        <charset val="204"/>
      </rPr>
      <t xml:space="preserve">- 202 гражданина приняли участие в мероприятиях по правовому просвещению и пропаганде социально ответственного поведения. Плановый показатель (500 чел.) Значение планового показателя планируется достигнуть до конца 2019 года;
- количество жителей, вовлеченных в организацию и проведение совместных с органами местного самоуправления мероприятия по обсуждению социально значимых проблем и вопросов местного значения составило 4 719 чел. Плановый показатель (3 500 чел.) достигнут.
- специалистами учреждения МКУ "Наш город"  оказано содействие в создании 157 советов многоквартирных домов. Плановый показатель (161 ед.) Значение планового показателя планируется достигнуть до конца 2019 года;
- завершены 3 социологических исследования. 11 социологических исследований находятся на стадии выполнения. Плановый показатель (9 ед.) Значение планового показателя планируется достигнуть до конца 2019 года;
-распространено 11,200 тыс. листов информационных материалов. В связи со снижением количества поступающей (для распространения) в адрес учреждения информации, оптимизацией ресурсов (в том числе снижение использования большого объема бумаги), развитием интерактивных форм оповещения населения, существует риск неисполнения мероприятия в полном объеме (план 50 тыс. листов).  
-достигнутый уровень выполнения договорных обязательств по финансовой, имущественной, информационной, консультационной поддержке деятельности территориальных общественных самоуправлений составляет 50%, показатель не менее 95%. Значение планового показателя планируется достигнуть до конца 2019 года;
-в соответствии с решениями  координационного совета по вопросам территориального общественного самоуправления от 25.01.2019, от 28.03.2019, от 19.06.2019 выделены средства субсидии 19-ти ТОС на реализацию социально значимых проектов в 2019 году. Показатель достигнут и перевыполнен (18 ед.).
- достигнутый уровень выполнения договорных обязательств по материально-техническому обеспечению деятельности территориальных общественных самоуправлений составляет 0%,  показатель не менее 95%. Значение планового показателя планируется достигнуть до конца 2019 года. Ведется работа по оформлению документации на проведение электронного аукциона (проходит  согласование в Администрации города у уполномоченного органа (управление муниципальных закупок), запланированы к размещению для подачи заявок на июль 2019 года по следующим расходам: поставка лазерного МФУ, швейных машин, оверлока, звукоусилительного комплекта и радиосистемы двухканальной с ручными передатчиками).                                                                                                          
</t>
    </r>
    <r>
      <rPr>
        <u/>
        <sz val="12"/>
        <color theme="1"/>
        <rFont val="Times New Roman"/>
        <family val="1"/>
        <charset val="204"/>
      </rPr>
      <t xml:space="preserve">По мероприятиям департамента архитектуры и градостроительства: </t>
    </r>
    <r>
      <rPr>
        <sz val="12"/>
        <color theme="1"/>
        <rFont val="Times New Roman"/>
        <family val="1"/>
        <charset val="204"/>
      </rPr>
      <t xml:space="preserve">
- доля населения, получившая доступ к услугам общественного центра в п. Снежный - 100 %. Показатель достигнут.
</t>
    </r>
    <r>
      <rPr>
        <u/>
        <sz val="12"/>
        <color theme="1"/>
        <rFont val="Times New Roman"/>
        <family val="1"/>
        <charset val="204"/>
      </rPr>
      <t>По мероприятиям отдела молодёжной политики:</t>
    </r>
    <r>
      <rPr>
        <sz val="12"/>
        <color theme="1"/>
        <rFont val="Times New Roman"/>
        <family val="1"/>
        <charset val="204"/>
      </rPr>
      <t xml:space="preserve">
 - в связи с неблагоприятными погодными условиями проведение акции по месту жительства для детей и подростков «Автобус добра» запланировано в июле-августе  2019 года. Значение планового показателя (2 акции) планируется достигнуть до конца 2019 года;
</t>
    </r>
    <r>
      <rPr>
        <u/>
        <sz val="12"/>
        <color theme="1"/>
        <rFont val="Times New Roman"/>
        <family val="1"/>
        <charset val="204"/>
      </rPr>
      <t>По мероприятиям МКУ "Управление информационных технологий и связи города Сургута":</t>
    </r>
    <r>
      <rPr>
        <sz val="12"/>
        <color theme="1"/>
        <rFont val="Times New Roman"/>
        <family val="1"/>
        <charset val="204"/>
      </rPr>
      <t xml:space="preserve">
- количество сетевых портов подключения к транспортной сети передачи данных муниципальной информационной системы составляет 29 единиц. Плановый показатель (28 ед.) достигнут.
- количество обслуживаемых средств вычислительной, копировально-множительной техники и периферийного оборудования МКУ «Наш город» составляет 314 единиц. Плановый показатель (286 ед.) достигнут.
</t>
    </r>
    <r>
      <rPr>
        <u/>
        <sz val="12"/>
        <color theme="1"/>
        <rFont val="Times New Roman"/>
        <family val="1"/>
        <charset val="204"/>
      </rPr>
      <t>По мероприятиям департамента городского хозяйства:</t>
    </r>
    <r>
      <rPr>
        <sz val="12"/>
        <color theme="1"/>
        <rFont val="Times New Roman"/>
        <family val="1"/>
        <charset val="204"/>
      </rPr>
      <t xml:space="preserve">
- оказаны услуги по эксплуатации инженерных систем на 27 объектах МКУ "Наш город" за период январь-май 2019 года, услуги по составлению локальных сметных расчетов. Доля объектов муниципального казенного учреждения "Наш город", обеспеченных содержанием в части технической эксплуатации инженерных систем и оборудования к общему количеству таких объектов составила 100%. Плановый показатель 100% достигнут.
</t>
    </r>
    <r>
      <rPr>
        <u/>
        <sz val="12"/>
        <color theme="1"/>
        <rFont val="Times New Roman"/>
        <family val="1"/>
        <charset val="204"/>
      </rPr>
      <t xml:space="preserve">
</t>
    </r>
  </si>
  <si>
    <t>Неисполнение кассового плана в размере 3 635,16 тыс. руб. обусловлено:
 - снижением фактических затрат на оплату труда, по причине внесения изменений в график отпусков и наличием периодов временной нетрудоспособности работников;
 - заявительным характером компенсации стоимости проезда и провоза багажа к месту использования отпуска и обратно;
 - заявительным характером субсидирования территориальных общественных самоуправлений;
 - оплатой услуг связи, по содержанию имущества, обслуживанию охранно-пожарных сигнализаций, коммунальных, автотранспортных услуг по фактическим расходам, техническому обслуживанию систем видеонаблюдения;
 - переносом сроков проведения акции "Автобус добра" на 2 полугодие 2019 года в связи с неблагоприятными погодными условиями.</t>
  </si>
  <si>
    <t>23.2.</t>
  </si>
  <si>
    <t>Подпрограмма "Создание условий для расширения доступа населения к информации о деятельности органов местного самоуправления"</t>
  </si>
  <si>
    <r>
      <t xml:space="preserve">На 01.07.2019 достигнуты следующие результаты:
</t>
    </r>
    <r>
      <rPr>
        <u/>
        <sz val="12"/>
        <color theme="1"/>
        <rFont val="Times New Roman"/>
        <family val="1"/>
        <charset val="204"/>
      </rPr>
      <t>По мероприятиям УСОиСМИ:</t>
    </r>
    <r>
      <rPr>
        <sz val="12"/>
        <color theme="1"/>
        <rFont val="Times New Roman"/>
        <family val="1"/>
        <charset val="204"/>
      </rPr>
      <t xml:space="preserve">
- проведено 33 пресс-конференции (брифингов, пресс-подходов). Плановый показатель (140 ед.). Значение планового показателя будет достигнуто до конца 2019 года;
- вышло в эфир 352 телевизионных информационных и информационно-аналитических программ. Плановый показатель (773 ед.) Значение планового показателя будет достигнуто до конца 2019 года;
- вышло в эфир 1435  минут информационных программ о деятельности органов местного самоуправления. Плановый показатель (2 820 мин.) Значение планового показателя будет достигнуто до конца 2019 года;
- опубликовано 22 полосы информации о деятельности органов местного самоуправления. Плановый показатель (117 ед.) Значение планового показателя будет достигнуто до конца 2019 года;
-доля опубликованной информации в общем объеме информации, предоставленной департаментом  внутренней политики ХМАО-Югры по спискам кандидатов в присяжные заседатели федеральных судов общей юрисдикции - 12 %. Значение планового показателя будет достигнуто до конца 2019 года;
- количество полос опубликованной информации по спискам кандидатов в присяжные заседатели федеральных судов общей юрисдикции - 1,15 ед. Плановый показатель (0,3 полосы) достигнут.                                                                                                                                             
</t>
    </r>
    <r>
      <rPr>
        <u/>
        <sz val="12"/>
        <color theme="1"/>
        <rFont val="Times New Roman"/>
        <family val="1"/>
        <charset val="204"/>
      </rPr>
      <t>По мероприятиям МКУ "ХЭУ":</t>
    </r>
    <r>
      <rPr>
        <sz val="12"/>
        <color theme="1"/>
        <rFont val="Times New Roman"/>
        <family val="1"/>
        <charset val="204"/>
      </rPr>
      <t xml:space="preserve">
- достигнутый уровень выполнения договорных обязательств по материально-техническому и организационному  обеспечению деятельности органов местного самоуправления составляет 47%, при плане 95%. Значение планового показателя будет достигнуто до конца 2019 года.
</t>
    </r>
  </si>
  <si>
    <t>Неисполнение кассового плана в размере 3 246,19тыс. руб. обусловлено:
 - оплатой "по факту" на основании счет-фактур за услуги  по поставке картриджей для печати газеты "Сургутские ведомости". Поставка картриджей будет осуществлена в 3 квартале 2019 года.
 -  переносом сроков проведения конкурса рекламы "Простые правила", оказания услуг по созданию и реализации проектов социальной рекламы, услуг по обеспечению органов местного самоуправления в электронных средствах массовой информации на 3 квартал;
 - оплатой "по факту"  на основании актов выполненных работ за услуги печати газеты " Сургутские ведомости". Оплата будет осуществлена в 3 квартале 2019 года.</t>
  </si>
  <si>
    <t>23.3.</t>
  </si>
  <si>
    <t>Подпрограмма "Поддержка социально ориентированных некоммерческих организаций"</t>
  </si>
  <si>
    <r>
      <rPr>
        <sz val="12"/>
        <rFont val="Times New Roman"/>
        <family val="1"/>
        <charset val="204"/>
      </rPr>
      <t>На 01.07.2019 достигнуты следующие результаты:</t>
    </r>
    <r>
      <rPr>
        <sz val="12"/>
        <color rgb="FFFF0000"/>
        <rFont val="Times New Roman"/>
        <family val="1"/>
        <charset val="204"/>
      </rPr>
      <t xml:space="preserve">
</t>
    </r>
    <r>
      <rPr>
        <u/>
        <sz val="12"/>
        <rFont val="Times New Roman"/>
        <family val="1"/>
        <charset val="204"/>
      </rPr>
      <t>По мероприятиям УСОиСМИ:</t>
    </r>
    <r>
      <rPr>
        <sz val="12"/>
        <color rgb="FFFF0000"/>
        <rFont val="Times New Roman"/>
        <family val="1"/>
        <charset val="204"/>
      </rPr>
      <t xml:space="preserve">
</t>
    </r>
    <r>
      <rPr>
        <sz val="12"/>
        <rFont val="Times New Roman"/>
        <family val="1"/>
        <charset val="204"/>
      </rPr>
      <t xml:space="preserve">- по итогам конкурса заключено 11 договоров о предоставлении грантов в форме субсидий некоммерческим организациям в целях реализации общественно значимых инициатив. Показатель исполнен (10 ед.) в полном объеме.
- заключено 1 соглашение о предоставлении субсидии на финансовое обеспечение (возмещение) затрат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 Плановый показатель (не менее 1 соглашения) достигнут.
- в 2019 году заключено 4 соглашения о предоставлении субсидии на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социально-ориентированным некоммерческим организациям, осуществляющим на территории города в соответствии с учредительными документами деятельность по социальной поддержке  и защите ветеранов, инвалидов, членов семей погибших (умерших) участников Великой Отечественной войны, локальных войн и военных конфликтов, неработающих пенсионеров и старожилов. Плановый показатель (4 ед.) показатель достигнут в полном объеме.
</t>
    </r>
  </si>
  <si>
    <r>
      <rPr>
        <sz val="12"/>
        <rFont val="Times New Roman"/>
        <family val="1"/>
        <charset val="204"/>
      </rPr>
      <t>Неисполнение кассового плана в размере 342, 77 тыс. руб. обусловлено:</t>
    </r>
    <r>
      <rPr>
        <sz val="12"/>
        <color rgb="FFFF0000"/>
        <rFont val="Times New Roman"/>
        <family val="1"/>
        <charset val="204"/>
      </rPr>
      <t xml:space="preserve">
</t>
    </r>
    <r>
      <rPr>
        <sz val="12"/>
        <rFont val="Times New Roman"/>
        <family val="1"/>
        <charset val="204"/>
      </rPr>
      <t>- заявительным характером  расходов на финансовое обеспечение (возмещение) затрат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 (перечисление субсидии  производится в течение 30 календарных дней после предоставления организацией отчетных документов для возмещения затрат по оплате коммунальных услуг за отчетный период);                                        
- переносом даты проведения городской выставки социальных проектов некоммерческих организаций на второе полугодие.</t>
    </r>
  </si>
  <si>
    <t>24.</t>
  </si>
  <si>
    <t>Муниципальная программа "Проектирование и строительство объектов инженерной инфраструктуры на территории города Сургута в 2014 - 2030 годах",  в том числе за счет:</t>
  </si>
  <si>
    <r>
      <rPr>
        <u/>
        <sz val="12"/>
        <rFont val="Times New Roman"/>
        <family val="1"/>
        <charset val="204"/>
      </rPr>
      <t xml:space="preserve">По мероприятиям программы, реализуемым департаментом архитектуры и градостроительства:
</t>
    </r>
    <r>
      <rPr>
        <sz val="12"/>
        <rFont val="Times New Roman"/>
        <family val="1"/>
        <charset val="204"/>
      </rPr>
      <t xml:space="preserve">Заключены контракты на выполнение проектно-изыскательских работ  по объектам:
- "Инженерные сети и внутриквартальные проезды Северного жилого района г.Сургута",
- "Магистральная улица с инженерными сетями для обеспечения транспортной и инженерной инфраструктурой Северного жилого района г.Сургута",
- "Улица 4"З" от Югорского тракта до автомобильной дороги к п.Белый Яр в г.Сургуте".
В 3 квартале 2019 года планируется размещение извещений на выполнение работ по строительству объектов:
 - "Водовод от ВК-50 в районе кольца ГРЭС до ВК-15 по ул.Пионерская с устройством повысительной насосной станции",
- "Улица 5"З" от Нефтеюганского шоссе до ул. 39 "З".
В 3 квартале планируется оплата работ по устройству инженерных сетей объекта "Улица Маяковского от ул. 30 лет Победы до ул. Университетская".
По объекту "Улица Киртбая от ул. 1"З"  до ул. 3"З" подрядчиком осуществляется отставание от графика производства работ. Завершающее выполнение в 3 квартале 2019 года.  </t>
    </r>
  </si>
  <si>
    <t xml:space="preserve">Неисполнение кассового плана в сумме 77 659,48 тыс. рублей обусловлено:
- отставанием подрядчика от графика выполнения работ по объекту "Ул.Киртбая от ул.1"З" до ул.3"З" на сумму 27 070,31 тыс.руб . Работы по строительству сетей объекта завершены и приняты под факт выполнения. Приемка объекта запланирована на июль 2019 года. 
- поздним заключением муниципального контракта (31.05.2019) на выполнение работ по завершению строительства объекта по объекту "Улица Маяковского от ул. 30 лет Победы до ул. Университетская" на сумму 46 793,4 тыс.руб. . Неоднократно размещенные аукционы не состоялись, т.к. по окончании срока подачи заявок на участие в аукционах не было подано ни одной заявки. 
- непредоставлением подрядчиком документов для расчетов по объекту "Инженерные сети и внутриквартальные проезды Северного жилого района г. Сургута" на сумму 2 380,98 тыс.руб.;                                                                                                                                                                           
- поздним заключением муниципального контракта (10.06.2019г) по объекту "Инженерные сети и подъездные пути к СОШ в мкр. 30 А" на сумму 859,19 тыс.руб. на выполнение проектно - изыскательских работ. 
- по объекту "Подъездные пути и инженерные сети к СОШ в мкр.38" на сумму 540,04 тыс.руб. обусловлено поздним заключением муниципального контракта (14.06.2019г) на выполнение проектно - изыскательских работ.                             
- обусловлено принятием и оплатой выполненных проектно - изыскательских работ "по факту" на основании актов выполненных работ по объекту  "Магистральная улица с инженерными сетями для обеспечения транспортной и инженерной инфраструктурой  Северного жилого района г. Сургута" на сумму 15,56 тыс.руб. </t>
  </si>
  <si>
    <t>25.</t>
  </si>
  <si>
    <t>Муниципальная программа "Развитие электронного муниципалитета на 2016 - 2030 годы",  в том числе за счет:</t>
  </si>
  <si>
    <t>25.1.</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</si>
  <si>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</si>
  <si>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r>
      <rPr>
        <u/>
        <sz val="12"/>
        <color theme="1"/>
        <rFont val="Times New Roman"/>
        <family val="1"/>
        <charset val="204"/>
      </rPr>
      <t>По мероприятиям, реализуемым "МКУ "УИТС г. Сургута":</t>
    </r>
    <r>
      <rPr>
        <sz val="12"/>
        <color theme="1"/>
        <rFont val="Times New Roman"/>
        <family val="1"/>
        <charset val="204"/>
      </rPr>
      <t xml:space="preserve">
  - за 6 месяцев модернизированы и внедрены 10 автоматизированных информационных систем;
 - количество действующих электронных сервисов взаимодействия органов местного самоуправления и муниципальных учреждений с населением и организациями соответствует плану (4 ед.);
 - количество технических средств в органах местного самоуправления и муниципальных учреждениях, подлежащих техническому обслуживанию соответствует плану 99%;
 - обновление технических средств в органах местного самоуправления в соответствии с утвержденными стандартами будет произведено в 2019 г. При плане 16,3%, факт за 1 полугодие составил 3,6%. Значение планового показателя будет достигнуто до конца 2019 года.</t>
    </r>
  </si>
  <si>
    <r>
      <rPr>
        <sz val="12"/>
        <rFont val="Times New Roman"/>
        <family val="1"/>
        <charset val="204"/>
      </rPr>
      <t xml:space="preserve">Неисполнение кассового плана в размере 10 696,48 тыс. руб. обусловлено:
 - переносом сроков оплаты оказанных услуг, выполненных работ на следующий отчетный период текущего финансового года в соответствии с условиями заключенных договоров на </t>
    </r>
    <r>
      <rPr>
        <sz val="12"/>
        <color theme="1"/>
        <rFont val="Times New Roman"/>
        <family val="1"/>
        <charset val="204"/>
      </rPr>
      <t>оказание услуг по передаче неисключительного права на сервис получения, маршрутизации и обработки информационных сообщений от внешних пользователей заявителей, услуг по годовой подписке на лицензионное обслуживание автоматизированной системы бухгалтерского учета «Парус-Бюджет 10» в МКУ «УДОУ», услуг по защите информации. Оплата будет осуществлена в 3 квартале;</t>
    </r>
    <r>
      <rPr>
        <sz val="12"/>
        <rFont val="Times New Roman"/>
        <family val="1"/>
        <charset val="204"/>
      </rPr>
      <t xml:space="preserve">
- отсутствием необходимости в проведении электронного аукциона на о</t>
    </r>
    <r>
      <rPr>
        <sz val="12"/>
        <color theme="1"/>
        <rFont val="Times New Roman"/>
        <family val="1"/>
        <charset val="204"/>
      </rPr>
      <t>бновление лицензии компанией Microsoft в текущем финансовом году (не производилось обновление и выпуск новых версий линейки продуктов, используемых в органах местного самоуправления Администрации города Сургута);
- экономией в связи с изменением начально-максимальной цены контракта  на оказание услуг сети передачи данных.</t>
    </r>
  </si>
  <si>
    <t>25.2.</t>
  </si>
  <si>
    <t>Подпрограмма "Обеспечение выполнения функций МКУ "УИТС г. Сургута"</t>
  </si>
  <si>
    <t>Обеспечением деятельности МКУ "УИТС" осуществляется в плановом режиме.</t>
  </si>
  <si>
    <r>
      <rPr>
        <sz val="12"/>
        <rFont val="Times New Roman"/>
        <family val="1"/>
        <charset val="204"/>
      </rPr>
      <t>Неисполнение кассового плана в размере 7 604,39 тыс. руб. обусловлено:</t>
    </r>
    <r>
      <rPr>
        <sz val="12"/>
        <color rgb="FFFF0000"/>
        <rFont val="Times New Roman"/>
        <family val="1"/>
        <charset val="204"/>
      </rPr>
      <t xml:space="preserve">
</t>
    </r>
    <r>
      <rPr>
        <sz val="12"/>
        <rFont val="Times New Roman"/>
        <family val="1"/>
        <charset val="204"/>
      </rPr>
      <t xml:space="preserve"> - снижением фактических затрат на заработную плату, начислений на выплаты по оплате труда по причине внесения изменений в график отпусков и наличием периодов временной нетрудоспособности работников;</t>
    </r>
    <r>
      <rPr>
        <sz val="12"/>
        <color rgb="FFFF0000"/>
        <rFont val="Times New Roman"/>
        <family val="1"/>
        <charset val="204"/>
      </rPr>
      <t xml:space="preserve">
</t>
    </r>
    <r>
      <rPr>
        <sz val="12"/>
        <rFont val="Times New Roman"/>
        <family val="1"/>
        <charset val="204"/>
      </rPr>
      <t xml:space="preserve"> - оплатой услуг по содержанию имущества, коммунальных, транспортных услуг по фактическим расходам;
</t>
    </r>
    <r>
      <rPr>
        <sz val="12"/>
        <color theme="1"/>
        <rFont val="Times New Roman"/>
        <family val="1"/>
        <charset val="204"/>
      </rPr>
      <t>- заявительным характером выплаты пособий и компенсаций по оплате стоимости проезда и провоза багажа к месту использования отпуска и обратно. Выплаты произведены в пределах обращений.</t>
    </r>
  </si>
  <si>
    <t>26.</t>
  </si>
  <si>
    <t>Муниципальная программа "Улучшение условий и охраны труда в городе Сургуте на 2016 - 2030 годы",  в том числе за счет:</t>
  </si>
  <si>
    <r>
      <rPr>
        <u/>
        <sz val="12"/>
        <rFont val="Times New Roman"/>
        <family val="1"/>
        <charset val="204"/>
      </rPr>
      <t>По мероприятиям, реализуемым структурными подразделениями Администрации  города</t>
    </r>
    <r>
      <rPr>
        <sz val="12"/>
        <color rgb="FFFF0000"/>
        <rFont val="Times New Roman"/>
        <family val="1"/>
        <charset val="204"/>
      </rPr>
      <t xml:space="preserve">
</t>
    </r>
    <r>
      <rPr>
        <sz val="12"/>
        <rFont val="Times New Roman"/>
        <family val="1"/>
        <charset val="204"/>
      </rPr>
      <t xml:space="preserve"> - заключено 3 муниципальных контракта</t>
    </r>
    <r>
      <rPr>
        <sz val="12"/>
        <color rgb="FFFF0000"/>
        <rFont val="Times New Roman"/>
        <family val="1"/>
        <charset val="204"/>
      </rPr>
      <t>:</t>
    </r>
    <r>
      <rPr>
        <sz val="12"/>
        <rFont val="Times New Roman"/>
        <family val="1"/>
        <charset val="204"/>
      </rPr>
      <t xml:space="preserve"> на организацию мероприятий по охране труда (городские конкурсы, выставки, конференции); изготовление и поставку полиграфической продукции (методических пособий, памяток); изготовление и трансляцию видеосюжетов о проводимых мероприятиях  охраны труда  на каналах Сургутского телевидения, в рамках которых: изготовлено 9 методических пособий (годовой план 30), проведено 7 семинаров-совещаний, 1</t>
    </r>
    <r>
      <rPr>
        <sz val="12"/>
        <color rgb="FFFF0000"/>
        <rFont val="Times New Roman"/>
        <family val="1"/>
        <charset val="204"/>
      </rPr>
      <t xml:space="preserve"> </t>
    </r>
    <r>
      <rPr>
        <sz val="12"/>
        <rFont val="Times New Roman"/>
        <family val="1"/>
        <charset val="204"/>
      </rPr>
      <t>городской смотр-конкурс по охране труда "Лучший специалист по охране труда - 2019" (годовой план 15);</t>
    </r>
    <r>
      <rPr>
        <sz val="12"/>
        <color rgb="FFFF0000"/>
        <rFont val="Times New Roman"/>
        <family val="1"/>
        <charset val="204"/>
      </rPr>
      <t xml:space="preserve">
</t>
    </r>
    <r>
      <rPr>
        <sz val="12"/>
        <rFont val="Times New Roman"/>
        <family val="1"/>
        <charset val="204"/>
      </rPr>
      <t xml:space="preserve"> - заключены муниципальные контракты по оказанию информационных услуг</t>
    </r>
    <r>
      <rPr>
        <sz val="12"/>
        <color rgb="FFFF0000"/>
        <rFont val="Times New Roman"/>
        <family val="1"/>
        <charset val="204"/>
      </rPr>
      <t xml:space="preserve"> </t>
    </r>
    <r>
      <rPr>
        <sz val="12"/>
        <rFont val="Times New Roman"/>
        <family val="1"/>
        <charset val="204"/>
      </rPr>
      <t>(автоматизированное рабочее место специалиста по охране труда) и  услуг связи;</t>
    </r>
    <r>
      <rPr>
        <sz val="12"/>
        <color rgb="FFFF0000"/>
        <rFont val="Times New Roman"/>
        <family val="1"/>
        <charset val="204"/>
      </rPr>
      <t xml:space="preserve">
</t>
    </r>
    <r>
      <rPr>
        <sz val="12"/>
        <rFont val="Times New Roman"/>
        <family val="1"/>
        <charset val="204"/>
      </rPr>
      <t xml:space="preserve"> -  обучено 665 работников из планируемых 743 (89% от годового плана);</t>
    </r>
    <r>
      <rPr>
        <sz val="12"/>
        <color rgb="FFFF0000"/>
        <rFont val="Times New Roman"/>
        <family val="1"/>
        <charset val="204"/>
      </rPr>
      <t xml:space="preserve">
</t>
    </r>
    <r>
      <rPr>
        <sz val="12"/>
        <rFont val="Times New Roman"/>
        <family val="1"/>
        <charset val="204"/>
      </rPr>
      <t xml:space="preserve"> - специальная оценка условий труда проведена на 522 рабочих местах из планируемых 1 040 (50 % от годового плана);</t>
    </r>
    <r>
      <rPr>
        <sz val="12"/>
        <color rgb="FFFF0000"/>
        <rFont val="Times New Roman"/>
        <family val="1"/>
        <charset val="204"/>
      </rPr>
      <t xml:space="preserve">
</t>
    </r>
    <r>
      <rPr>
        <sz val="12"/>
        <rFont val="Times New Roman"/>
        <family val="1"/>
        <charset val="204"/>
      </rPr>
      <t xml:space="preserve"> - медосмотр пройден 876 работников из планируемых 2 868 (30 % от годового плана);</t>
    </r>
    <r>
      <rPr>
        <sz val="12"/>
        <color rgb="FFFF0000"/>
        <rFont val="Times New Roman"/>
        <family val="1"/>
        <charset val="204"/>
      </rPr>
      <t xml:space="preserve">
</t>
    </r>
    <r>
      <rPr>
        <sz val="12"/>
        <rFont val="Times New Roman"/>
        <family val="1"/>
        <charset val="204"/>
      </rPr>
      <t xml:space="preserve"> - спецодеждой и средствами защиты  обеспечено 1 052 работника из планируемых 2 939 (36 % от годового плана);</t>
    </r>
    <r>
      <rPr>
        <sz val="12"/>
        <color rgb="FFFF0000"/>
        <rFont val="Times New Roman"/>
        <family val="1"/>
        <charset val="204"/>
      </rPr>
      <t xml:space="preserve">
</t>
    </r>
    <r>
      <rPr>
        <sz val="12"/>
        <rFont val="Times New Roman"/>
        <family val="1"/>
        <charset val="204"/>
      </rPr>
      <t xml:space="preserve"> - приобретено 8 аптечек оказания первой помощи из планируемых 322 (2 % годового плана);</t>
    </r>
    <r>
      <rPr>
        <sz val="12"/>
        <color rgb="FFFF0000"/>
        <rFont val="Times New Roman"/>
        <family val="1"/>
        <charset val="204"/>
      </rPr>
      <t xml:space="preserve">
</t>
    </r>
    <r>
      <rPr>
        <sz val="12"/>
        <rFont val="Times New Roman"/>
        <family val="1"/>
        <charset val="204"/>
      </rPr>
      <t xml:space="preserve"> - осуществлена выдача лечебно-профилактического питания (молоко) работникам - 559 чел. из планируемых 1 087 
 ( 81% плана, выдача молока работнику осуществляется ежедневно).
  - приобретены методические и учебные материалы для наглядной агитации по охране труда;
  - производственный контроль проведен.</t>
    </r>
    <r>
      <rPr>
        <sz val="12"/>
        <color rgb="FFFF0000"/>
        <rFont val="Times New Roman"/>
        <family val="1"/>
        <charset val="204"/>
      </rPr>
      <t xml:space="preserve">
</t>
    </r>
  </si>
  <si>
    <r>
      <rPr>
        <sz val="12"/>
        <rFont val="Times New Roman"/>
        <family val="1"/>
        <charset val="204"/>
      </rPr>
      <t>Неисполнение кассового плана в размере 3 082,17 тыс. руб. обусловлено:
 - экономией, сложившейся по результатам проведения конкурсных процедур на организацию мероприятий по охране труда (городские конкурсы, выставки, конференции); изготовление и поставку полиграфической продукции (методических пособий, памяток); изготовление и трансляцию видеосюжетов о проводимых мероприятиях  охраны труда  на каналах Сургутского телевидения;</t>
    </r>
    <r>
      <rPr>
        <sz val="12"/>
        <color rgb="FFFF0000"/>
        <rFont val="Times New Roman"/>
        <family val="1"/>
        <charset val="204"/>
      </rPr>
      <t xml:space="preserve">
</t>
    </r>
    <r>
      <rPr>
        <sz val="12"/>
        <rFont val="Times New Roman"/>
        <family val="1"/>
        <charset val="204"/>
      </rPr>
      <t xml:space="preserve"> - оплатой услуг связи, коммунальных услуг по фактическим расходам;</t>
    </r>
    <r>
      <rPr>
        <sz val="12"/>
        <color rgb="FFFF0000"/>
        <rFont val="Times New Roman"/>
        <family val="1"/>
        <charset val="204"/>
      </rPr>
      <t xml:space="preserve">
 </t>
    </r>
    <r>
      <rPr>
        <sz val="12"/>
        <rFont val="Times New Roman"/>
        <family val="1"/>
        <charset val="204"/>
      </rPr>
      <t>- отсутствием потребности в приобретении средств индивидуальной защиты и проведение медицинских осмотров по 3 работникам</t>
    </r>
    <r>
      <rPr>
        <sz val="12"/>
        <color rgb="FFFF0000"/>
        <rFont val="Times New Roman"/>
        <family val="1"/>
        <charset val="204"/>
      </rPr>
      <t xml:space="preserve"> </t>
    </r>
    <r>
      <rPr>
        <sz val="12"/>
        <rFont val="Times New Roman"/>
        <family val="1"/>
        <charset val="204"/>
      </rPr>
      <t>МКУ "ХЭУ", которые с 01.07.2019 сокращены,</t>
    </r>
    <r>
      <rPr>
        <sz val="12"/>
        <color rgb="FFFF0000"/>
        <rFont val="Times New Roman"/>
        <family val="1"/>
        <charset val="204"/>
      </rPr>
      <t xml:space="preserve"> </t>
    </r>
    <r>
      <rPr>
        <sz val="12"/>
        <rFont val="Times New Roman"/>
        <family val="1"/>
        <charset val="204"/>
      </rPr>
      <t>по результатам специальной оценки условий труда потребность в приобретении средств индивидуальной защиты 22 работникам отсутствует ;</t>
    </r>
    <r>
      <rPr>
        <sz val="12"/>
        <color rgb="FFFF0000"/>
        <rFont val="Times New Roman"/>
        <family val="1"/>
        <charset val="204"/>
      </rPr>
      <t xml:space="preserve">
</t>
    </r>
    <r>
      <rPr>
        <sz val="12"/>
        <rFont val="Times New Roman"/>
        <family val="1"/>
        <charset val="204"/>
      </rPr>
      <t xml:space="preserve"> - снижением фактических затрат на оплату труда и начисления на выплаты по оплате труда по причине внесения изменений в график отпусков;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на доставку лечебно-профилактического питания (молоко).
</t>
    </r>
  </si>
  <si>
    <t>27.</t>
  </si>
  <si>
    <t>Муниципальная программа "Развитие малого и среднего предпринимательства в городе Сургуте на 2016 - 2030 годы",  в том числе за счет:</t>
  </si>
  <si>
    <t xml:space="preserve">По мероприятиям, реализуемым управлением инвестиций и развития предпринимательства Администрации города:
- проведен ежегодный городской конкурс «Предприниматель года»;
- заключен контракт на проведение курса «Основы ведения предпринимательской деятельности».
С 27.06.2019 осуществляется прием заявлений от субъектов малого и среднего предпринимательства с целью оказания финансовой поддержки, по направлениям:                                     
 - субсидии субъектам малого и среднего предпринимательства, осуществляющим социально значимые виды деятельности и деятельность в социальной сфере; 
-  субсидии субъектам малого и среднего предпринимательства на создание коворкинг-центров;
- субсидии инновационным компаниям. 
По состоянию на 01.07.2019 принято 15 заявлений, которые находятся на стадии рассмотрения. 
Прием заявок на представление субсидии, связанных с созданием и (или) обеспечением деятельности центров молодежного инновационного творчества будет осуществляться в 3 квартале 2019.
</t>
  </si>
  <si>
    <t>Неисполнение кассового плана в размере 2 369,2 тыс. руб. обусловлено признанием утратившими силу ранее действующих методических рекомендаций и утверждением приказа Департамента экономического развития Ханты-Мансийского автономного округа - Югры от 27.03.2019 № 62 "Об утверждении методических рекомендаций по реализации мероприятий муниципальных программ (подпрограмм) развития малого и среднего предпринимательства, софинансируемых из средств бюджета Ханты-Мансийского автономного округа - Югры", что потребовало внесения изменений в действующие порядки предоставления субсидий субъектам малого и среднего предпринимательства.
Планируемый срок оплаты по заключенным контрактам - 3 квартал 2019 года.
Планируемый срок предоставления субсидий  субъектам малого и среднего предпринимательства - 3, 4 квартал 2019 года.</t>
  </si>
  <si>
    <t>28.</t>
  </si>
  <si>
    <t>Муниципальная программа "Формирование комфортной городской среды на 2018 - 2030 годы",  в том числе за счет:</t>
  </si>
  <si>
    <t>28.1.</t>
  </si>
  <si>
    <t>Подпрограмма "Благоустройство общественных территорий"</t>
  </si>
  <si>
    <r>
      <rPr>
        <u/>
        <sz val="12"/>
        <rFont val="Times New Roman"/>
        <family val="1"/>
        <charset val="204"/>
      </rPr>
      <t>По мероприятиям, реализуемым  управлением по природопользованию и экологии  и МБУ "УЛПХиЭБ":</t>
    </r>
    <r>
      <rPr>
        <u/>
        <sz val="12"/>
        <color rgb="FFFF0000"/>
        <rFont val="Times New Roman"/>
        <family val="1"/>
        <charset val="204"/>
      </rPr>
      <t xml:space="preserve">
</t>
    </r>
    <r>
      <rPr>
        <sz val="12"/>
        <rFont val="Times New Roman"/>
        <family val="1"/>
        <charset val="204"/>
      </rPr>
      <t xml:space="preserve">- обработаны  озелененные территории общего пользования города Сургута  акарицидной обработкой 481,0738 га,  ларвицидной обработкой 326,17 га, проведена дератизация 232,6 га;
-выполнена корректировка сметной документации по объекту «Строительство пешеходного моста в сквере «Старожилов». Получено положительное заключение  о проверке достоверности сметной стоимости строительства;
- начаты работы по цветочному оформлению  элементов вертикального озеленения в количестве 748 шт.;
- выполнен комплекс работ по зимнему содержанию территории парков, скверов и набережных, на общей площади   1 697 819 м2.  </t>
    </r>
    <r>
      <rPr>
        <sz val="12"/>
        <color rgb="FFFF0000"/>
        <rFont val="Times New Roman"/>
        <family val="1"/>
        <charset val="204"/>
      </rPr>
      <t xml:space="preserve">
 </t>
    </r>
  </si>
  <si>
    <r>
      <rPr>
        <sz val="12"/>
        <rFont val="Times New Roman"/>
        <family val="1"/>
        <charset val="204"/>
      </rPr>
      <t xml:space="preserve">Неисполнение кассового плана на сумму  3 531,5 тыс. руб. обусловлено: 
- оплатой по фактическим расходам на основании актов выполненных работ на оказание услуг по электроэнергии, техническому обслуживанию автотранспорта, охране объектов;
- заявительным характером выплат пособий и компенсаций по оплате льготного проезда;
- переносом сроков осуществления закупки на поставку электротоваров и инвентаря к электрооборудованию, комплектующих к оргтехнике, приобретение хозяйственных товаров мешков, горючих-смазочных материалов на поздний период;
- несвоевременным предоставлением документов за выполненные работы по проведению проверки сметной стоимости строительства объекта «Строительство пешеходного моста в сквере «Старожилов». </t>
    </r>
    <r>
      <rPr>
        <sz val="12"/>
        <color rgb="FFFF0000"/>
        <rFont val="Times New Roman"/>
        <family val="1"/>
        <charset val="204"/>
      </rPr>
      <t xml:space="preserve">
</t>
    </r>
  </si>
  <si>
    <t>28.2.</t>
  </si>
  <si>
    <t>Подпрограмма "Обеспечение благоустройства дворовых территорий многоквартирных домов"</t>
  </si>
  <si>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xml:space="preserve">
Заключены соглашения с управляющими организациями на благоустройство 7 дворовых территорий.
На 01.07.2019 выполняются  работы по благоустройству на 7 объектах:
- по улице Островского, 38, 40:  ведется подготовительная работа (демонтируются ограждения и бордюрный камень, завезён песок и щебень); 
- по улице Гагарина,10 – на 100% (ведется подготовка исполнительной документации);
- по улице Островского, 9, 19 –  ведется подготовительная работа; 
- по проспекту Мира 5, 7 - на80 %.
По всем 7 объектам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t>
    </r>
    <r>
      <rPr>
        <sz val="12"/>
        <color rgb="FFFF0000"/>
        <rFont val="Times New Roman"/>
        <family val="1"/>
        <charset val="204"/>
      </rPr>
      <t xml:space="preserve">
</t>
    </r>
  </si>
  <si>
    <t>28.3.</t>
  </si>
  <si>
    <t>Подпрограмма "Организация мероприятий по охране окружающей среды"</t>
  </si>
  <si>
    <r>
      <rPr>
        <u/>
        <sz val="12"/>
        <rFont val="Times New Roman"/>
        <family val="1"/>
        <charset val="204"/>
      </rPr>
      <t>По мероприятиям, реализуемым управлением по природопользованию и экологии:</t>
    </r>
    <r>
      <rPr>
        <sz val="12"/>
        <rFont val="Times New Roman"/>
        <family val="1"/>
        <charset val="204"/>
      </rPr>
      <t xml:space="preserve">
- исполнение по показателю  "Объем убранных отходов" - 2 400 куб.м.; 
- исполнение по показателю  "Площадь очищенных территорий" - 152 680 кв.м.;                                                          
- организованы 5 мероприятий природоохранной и экологической направленности;
- исполнение по показателю "Количество человек, привлеченных  к практической природоохранной деятельности" - 11 887 человек; 
- исполнение по показателю «Количество человек, привлеченных к эколого-просветительской деятельности» - 54 человека.
- исполнение по показателю «Протяженность береговой линии, очищенной от бытового мусора в границах населенных пунктов» - 10 км;
- определены места для создания 92 площадок под мусоросборные контейнеры. 
               </t>
    </r>
    <r>
      <rPr>
        <sz val="12"/>
        <color rgb="FFFF0000"/>
        <rFont val="Times New Roman"/>
        <family val="1"/>
        <charset val="204"/>
      </rPr>
      <t xml:space="preserve">
</t>
    </r>
  </si>
  <si>
    <t xml:space="preserve">Неисполнение кассового плана на сумму 589,51 тыс.рублей обусловлено экономией, сложившейся по результатам проведенных городских экологических акций по посадке саженцев деревьев и кустарников.
</t>
  </si>
  <si>
    <t>28.4.</t>
  </si>
  <si>
    <t>Подпрограмма "Обустройство, использование, защита и охрана городских лесов"</t>
  </si>
  <si>
    <r>
      <rPr>
        <u/>
        <sz val="12"/>
        <rFont val="Times New Roman"/>
        <family val="1"/>
        <charset val="204"/>
      </rPr>
      <t>По мероприятиям, реализуемым  управлением по природопользованию и экологии  и  МБУ "УЛПХиЭБ":</t>
    </r>
    <r>
      <rPr>
        <sz val="12"/>
        <rFont val="Times New Roman"/>
        <family val="1"/>
        <charset val="204"/>
      </rPr>
      <t xml:space="preserve">
 - осуществлено  патрулирование территории городских лесов в пожароопасный период  на 4 445 га;
- осуществлено устройство противопожарных минерализованных полос - 8 км;
- осуществлено содержание зеленых зон активного отдыха населения на территории городских лесов на площади 59 га.
</t>
    </r>
  </si>
  <si>
    <t xml:space="preserve">Неисполнение кассового плана на сумму  1 109,03 тыс. руб. обусловлено:
- оплатой по фактическим расходам на основании актов выполненных работ на оказание услуг связи, химчистки, периодический осмотр, поставка горючих-смазочных материалов;
- заявительным характером выплаты пособий и компенсаций по оплате льготного проезда;
- экономией, сложившейся по начислениям на выплаты по оплате труда в связи с уточнением количества рабочих зеленого хозяйства (выплаты произведены на 5 чел. (план 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</si>
</sst>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04"/>
      <scheme val="minor"/>
    </font>
    <font>
      <b/>
      <sz val="16"/>
      <name val="Times New Roman"/>
      <family val="1"/>
      <charset val="204"/>
    </font>
    <font>
      <sz val="11"/>
      <color rgb="FFFF0000"/>
      <name val="Times New Roman"/>
      <family val="1"/>
      <charset val="204"/>
    </font>
    <font>
      <b/>
      <sz val="16"/>
      <color rgb="FFFF0000"/>
      <name val="Times New Roman"/>
      <family val="1"/>
      <charset val="204"/>
    </font>
    <font>
      <sz val="11"/>
      <name val="Times New Roman"/>
      <family val="1"/>
      <charset val="204"/>
    </font>
    <font>
      <sz val="14"/>
      <name val="Times New Roman"/>
      <family val="1"/>
      <charset val="204"/>
    </font>
    <font>
      <sz val="12"/>
      <name val="Times New Roman"/>
      <family val="1"/>
      <charset val="204"/>
    </font>
    <font>
      <i/>
      <sz val="14"/>
      <color theme="1"/>
      <name val="Times New Roman"/>
      <family val="1"/>
      <charset val="204"/>
    </font>
    <font>
      <i/>
      <sz val="12"/>
      <color theme="1"/>
      <name val="Times New Roman"/>
      <family val="1"/>
      <charset val="204"/>
    </font>
    <font>
      <sz val="11"/>
      <color theme="1"/>
      <name val="Times New Roman"/>
      <family val="1"/>
      <charset val="204"/>
    </font>
    <font>
      <b/>
      <sz val="14"/>
      <color theme="1"/>
      <name val="Times New Roman"/>
      <family val="1"/>
      <charset val="204"/>
    </font>
    <font>
      <b/>
      <sz val="12"/>
      <color theme="1"/>
      <name val="Times New Roman"/>
      <family val="1"/>
      <charset val="204"/>
    </font>
    <font>
      <sz val="12"/>
      <color theme="1"/>
      <name val="Times New Roman"/>
      <family val="1"/>
      <charset val="204"/>
    </font>
    <font>
      <b/>
      <sz val="14"/>
      <name val="Times New Roman"/>
      <family val="1"/>
      <charset val="204"/>
    </font>
    <font>
      <b/>
      <sz val="12"/>
      <name val="Times New Roman"/>
      <family val="1"/>
      <charset val="204"/>
    </font>
    <font>
      <sz val="12"/>
      <color rgb="FFFF0000"/>
      <name val="Times New Roman"/>
      <family val="1"/>
      <charset val="204"/>
    </font>
    <font>
      <b/>
      <sz val="11"/>
      <name val="Times New Roman"/>
      <family val="1"/>
      <charset val="204"/>
    </font>
    <font>
      <u/>
      <sz val="12"/>
      <color rgb="FFFF0000"/>
      <name val="Times New Roman"/>
      <family val="1"/>
      <charset val="204"/>
    </font>
    <font>
      <u/>
      <sz val="12"/>
      <name val="Times New Roman"/>
      <family val="1"/>
      <charset val="204"/>
    </font>
    <font>
      <sz val="11"/>
      <color rgb="FFFF0000"/>
      <name val="Calibri"/>
      <family val="2"/>
      <scheme val="minor"/>
    </font>
    <font>
      <sz val="11"/>
      <name val="Calibri"/>
      <family val="2"/>
      <scheme val="minor"/>
    </font>
    <font>
      <u/>
      <sz val="12"/>
      <color theme="1"/>
      <name val="Times New Roman"/>
      <family val="1"/>
      <charset val="204"/>
    </font>
    <font>
      <b/>
      <sz val="11"/>
      <color theme="1"/>
      <name val="Times New Roman"/>
      <family val="1"/>
      <charset val="204"/>
    </font>
    <font>
      <b/>
      <sz val="12"/>
      <color rgb="FFFF0000"/>
      <name val="Times New Roman"/>
      <family val="1"/>
      <charset val="204"/>
    </font>
    <font>
      <b/>
      <sz val="11"/>
      <color rgb="FFFF0000"/>
      <name val="Times New Roman"/>
      <family val="1"/>
      <charset val="204"/>
    </font>
    <font>
      <sz val="12"/>
      <color rgb="FF190ADA"/>
      <name val="Times New Roman"/>
      <family val="1"/>
      <charset val="204"/>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45">
    <xf numFmtId="0" fontId="0" fillId="0" borderId="0" xfId="0"/>
    <xf numFmtId="0" fontId="1" fillId="0" borderId="0" xfId="0" quotePrefix="1" applyFont="1" applyAlignment="1">
      <alignment horizontal="center" vertical="top" wrapText="1"/>
    </xf>
    <xf numFmtId="0" fontId="2" fillId="0" borderId="0" xfId="0" applyFont="1"/>
    <xf numFmtId="0" fontId="3" fillId="0" borderId="0" xfId="0" quotePrefix="1" applyFont="1" applyAlignment="1">
      <alignment horizontal="center" vertical="top" wrapText="1"/>
    </xf>
    <xf numFmtId="0" fontId="4" fillId="0" borderId="0" xfId="0" applyFont="1" applyAlignment="1">
      <alignment vertical="top"/>
    </xf>
    <xf numFmtId="0" fontId="4" fillId="0" borderId="0" xfId="0" applyFont="1" applyAlignment="1">
      <alignment horizontal="right" vertical="top"/>
    </xf>
    <xf numFmtId="0" fontId="5" fillId="0" borderId="1" xfId="0" applyFont="1" applyFill="1" applyBorder="1" applyAlignment="1">
      <alignment horizontal="center" vertical="top" wrapText="1"/>
    </xf>
    <xf numFmtId="0" fontId="6"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1" fontId="7" fillId="0" borderId="1" xfId="0" applyNumberFormat="1" applyFont="1" applyFill="1" applyBorder="1" applyAlignment="1">
      <alignment horizontal="center" vertical="top" wrapText="1"/>
    </xf>
    <xf numFmtId="0" fontId="8" fillId="0" borderId="1" xfId="0" applyFont="1" applyBorder="1" applyAlignment="1">
      <alignment horizontal="center" vertical="top" wrapText="1"/>
    </xf>
    <xf numFmtId="0" fontId="9" fillId="0" borderId="0" xfId="0" applyFont="1"/>
    <xf numFmtId="0" fontId="10" fillId="2" borderId="1" xfId="0" applyFont="1" applyFill="1" applyBorder="1" applyAlignment="1">
      <alignment horizontal="center" vertical="top" wrapText="1"/>
    </xf>
    <xf numFmtId="0" fontId="11" fillId="2" borderId="1" xfId="0" applyFont="1" applyFill="1" applyBorder="1" applyAlignment="1">
      <alignment vertical="top" wrapText="1"/>
    </xf>
    <xf numFmtId="4" fontId="11" fillId="2" borderId="1" xfId="0" applyNumberFormat="1" applyFont="1" applyFill="1" applyBorder="1" applyAlignment="1">
      <alignment horizontal="center" vertical="top" wrapText="1"/>
    </xf>
    <xf numFmtId="0" fontId="12" fillId="2" borderId="1" xfId="0" applyFont="1" applyFill="1" applyBorder="1" applyAlignment="1">
      <alignment horizontal="justify" vertical="top" wrapText="1"/>
    </xf>
    <xf numFmtId="0" fontId="12" fillId="2" borderId="1" xfId="0" applyFont="1" applyFill="1" applyBorder="1" applyAlignment="1">
      <alignment vertical="top" wrapText="1"/>
    </xf>
    <xf numFmtId="4" fontId="12" fillId="2" borderId="1" xfId="0" applyNumberFormat="1" applyFont="1" applyFill="1" applyBorder="1" applyAlignment="1">
      <alignment horizontal="center" vertical="top" wrapText="1"/>
    </xf>
    <xf numFmtId="0" fontId="9" fillId="2" borderId="1" xfId="0" applyFont="1" applyFill="1" applyBorder="1" applyAlignment="1">
      <alignment vertical="top"/>
    </xf>
    <xf numFmtId="0" fontId="13" fillId="2" borderId="1" xfId="0" applyFont="1" applyFill="1" applyBorder="1" applyAlignment="1">
      <alignment horizontal="center" vertical="top"/>
    </xf>
    <xf numFmtId="0" fontId="14" fillId="2" borderId="1" xfId="0" applyFont="1" applyFill="1" applyBorder="1" applyAlignment="1">
      <alignment vertical="top" wrapText="1"/>
    </xf>
    <xf numFmtId="4" fontId="14" fillId="2" borderId="1" xfId="0" applyNumberFormat="1" applyFont="1" applyFill="1" applyBorder="1" applyAlignment="1">
      <alignment horizontal="center" vertical="top" wrapText="1"/>
    </xf>
    <xf numFmtId="0" fontId="15" fillId="2" borderId="1" xfId="0" applyFont="1" applyFill="1" applyBorder="1" applyAlignment="1">
      <alignment horizontal="justify" vertical="top" wrapText="1"/>
    </xf>
    <xf numFmtId="0" fontId="4" fillId="0" borderId="1" xfId="0" applyFont="1" applyBorder="1" applyAlignment="1">
      <alignment vertical="top"/>
    </xf>
    <xf numFmtId="0" fontId="6" fillId="0" borderId="1" xfId="0" applyFont="1" applyBorder="1" applyAlignment="1">
      <alignment vertical="top" wrapText="1"/>
    </xf>
    <xf numFmtId="4" fontId="6" fillId="0" borderId="1" xfId="0" applyNumberFormat="1" applyFont="1" applyBorder="1" applyAlignment="1">
      <alignment horizontal="center" vertical="top" wrapText="1"/>
    </xf>
    <xf numFmtId="4" fontId="6" fillId="2" borderId="1" xfId="0" applyNumberFormat="1" applyFont="1" applyFill="1" applyBorder="1" applyAlignment="1">
      <alignment horizontal="center" vertical="top" wrapText="1"/>
    </xf>
    <xf numFmtId="0" fontId="6" fillId="0" borderId="1" xfId="0" applyFont="1" applyFill="1" applyBorder="1" applyAlignment="1">
      <alignment horizontal="justify" vertical="top" wrapText="1"/>
    </xf>
    <xf numFmtId="0" fontId="12" fillId="3" borderId="1" xfId="0" applyFont="1" applyFill="1" applyBorder="1" applyAlignment="1">
      <alignment horizontal="justify" vertical="top" wrapText="1"/>
    </xf>
    <xf numFmtId="0" fontId="15" fillId="0" borderId="1" xfId="0" applyFont="1" applyFill="1" applyBorder="1" applyAlignment="1">
      <alignment horizontal="justify" vertical="top" wrapText="1"/>
    </xf>
    <xf numFmtId="0" fontId="4" fillId="0" borderId="1" xfId="0" applyFont="1" applyBorder="1" applyAlignment="1">
      <alignment horizontal="center" vertical="top"/>
    </xf>
    <xf numFmtId="0" fontId="14" fillId="2" borderId="1" xfId="0" applyFont="1" applyFill="1" applyBorder="1" applyAlignment="1">
      <alignment horizontal="justify" vertical="top" wrapText="1"/>
    </xf>
    <xf numFmtId="0" fontId="16" fillId="2" borderId="1" xfId="0" applyFont="1" applyFill="1" applyBorder="1" applyAlignment="1">
      <alignment vertical="top"/>
    </xf>
    <xf numFmtId="0" fontId="16" fillId="0" borderId="0" xfId="0" applyFont="1"/>
    <xf numFmtId="0" fontId="2" fillId="0" borderId="1" xfId="0" applyFont="1" applyBorder="1" applyAlignment="1">
      <alignment horizontal="center" vertical="top"/>
    </xf>
    <xf numFmtId="0" fontId="15" fillId="3" borderId="1" xfId="0" applyFont="1" applyFill="1" applyBorder="1" applyAlignment="1">
      <alignment horizontal="justify" vertical="top" wrapText="1"/>
    </xf>
    <xf numFmtId="4" fontId="15" fillId="2" borderId="1" xfId="0" applyNumberFormat="1" applyFont="1" applyFill="1" applyBorder="1" applyAlignment="1">
      <alignment horizontal="center" vertical="top" wrapText="1"/>
    </xf>
    <xf numFmtId="0" fontId="2" fillId="2" borderId="1" xfId="0" applyFont="1" applyFill="1" applyBorder="1" applyAlignment="1">
      <alignment vertical="top"/>
    </xf>
    <xf numFmtId="0" fontId="2" fillId="0" borderId="1" xfId="0" applyFont="1" applyBorder="1" applyAlignment="1">
      <alignment vertical="top"/>
    </xf>
    <xf numFmtId="0" fontId="15" fillId="0" borderId="1" xfId="0" applyFont="1" applyBorder="1" applyAlignment="1">
      <alignment horizontal="justify" vertical="top" wrapText="1"/>
    </xf>
    <xf numFmtId="0" fontId="16" fillId="0" borderId="1" xfId="0" applyFont="1" applyBorder="1" applyAlignment="1">
      <alignment horizontal="center" vertical="top"/>
    </xf>
    <xf numFmtId="0" fontId="14" fillId="0" borderId="1" xfId="0" applyFont="1" applyBorder="1" applyAlignment="1">
      <alignment vertical="top" wrapText="1"/>
    </xf>
    <xf numFmtId="0" fontId="15" fillId="0" borderId="1" xfId="0" applyFont="1" applyBorder="1" applyAlignment="1">
      <alignment horizontal="justify" vertical="top" wrapText="1"/>
    </xf>
    <xf numFmtId="0" fontId="19" fillId="0" borderId="1" xfId="0" applyFont="1" applyBorder="1" applyAlignment="1">
      <alignment horizontal="justify" vertical="top" wrapText="1"/>
    </xf>
    <xf numFmtId="0" fontId="15" fillId="0" borderId="2" xfId="0" applyFont="1" applyBorder="1" applyAlignment="1">
      <alignment horizontal="left" vertical="top" wrapText="1"/>
    </xf>
    <xf numFmtId="0" fontId="15" fillId="0" borderId="2" xfId="0" applyFont="1" applyBorder="1" applyAlignment="1">
      <alignment horizontal="justify" vertical="center" wrapText="1"/>
    </xf>
    <xf numFmtId="0" fontId="15" fillId="0" borderId="3" xfId="0" applyFont="1" applyBorder="1" applyAlignment="1">
      <alignment horizontal="left" vertical="top" wrapText="1"/>
    </xf>
    <xf numFmtId="0" fontId="15" fillId="0" borderId="3" xfId="0" applyFont="1" applyBorder="1" applyAlignment="1">
      <alignment horizontal="justify" vertical="center" wrapText="1"/>
    </xf>
    <xf numFmtId="4" fontId="15" fillId="0" borderId="1" xfId="0" applyNumberFormat="1" applyFont="1" applyBorder="1" applyAlignment="1">
      <alignment horizontal="center" vertical="top" wrapText="1"/>
    </xf>
    <xf numFmtId="0" fontId="15" fillId="0" borderId="4" xfId="0" applyFont="1" applyBorder="1" applyAlignment="1">
      <alignment horizontal="left" vertical="top" wrapText="1"/>
    </xf>
    <xf numFmtId="0" fontId="15" fillId="0" borderId="4" xfId="0" applyFont="1" applyBorder="1" applyAlignment="1">
      <alignment horizontal="justify" vertical="center" wrapText="1"/>
    </xf>
    <xf numFmtId="0" fontId="19" fillId="3" borderId="1" xfId="0" applyFont="1" applyFill="1" applyBorder="1" applyAlignment="1">
      <alignment horizontal="justify" vertical="top" wrapText="1"/>
    </xf>
    <xf numFmtId="0" fontId="6" fillId="0" borderId="1" xfId="0" applyFont="1" applyBorder="1" applyAlignment="1">
      <alignment horizontal="justify" vertical="top" wrapText="1"/>
    </xf>
    <xf numFmtId="0" fontId="6" fillId="0" borderId="1" xfId="0" applyFont="1" applyBorder="1" applyAlignment="1">
      <alignment horizontal="left" vertical="top" wrapText="1"/>
    </xf>
    <xf numFmtId="0" fontId="20" fillId="0" borderId="1" xfId="0" applyFont="1" applyBorder="1" applyAlignment="1">
      <alignment horizontal="justify" vertical="top" wrapText="1"/>
    </xf>
    <xf numFmtId="0" fontId="19" fillId="0" borderId="1" xfId="0" applyFont="1" applyBorder="1" applyAlignment="1">
      <alignment horizontal="left" vertical="top" wrapText="1"/>
    </xf>
    <xf numFmtId="4" fontId="6" fillId="3" borderId="1" xfId="0" applyNumberFormat="1" applyFont="1" applyFill="1" applyBorder="1" applyAlignment="1">
      <alignment horizontal="center" vertical="top" wrapText="1"/>
    </xf>
    <xf numFmtId="0" fontId="2" fillId="2" borderId="1" xfId="0" applyFont="1" applyFill="1" applyBorder="1" applyAlignment="1">
      <alignment horizontal="justify" vertical="top"/>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19" fillId="0" borderId="1" xfId="0" applyFont="1" applyFill="1" applyBorder="1" applyAlignment="1">
      <alignment horizontal="justify" vertical="top" wrapText="1"/>
    </xf>
    <xf numFmtId="0" fontId="6"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12"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19" fillId="0" borderId="1" xfId="0" applyFont="1" applyBorder="1" applyAlignment="1">
      <alignment horizontal="justify" vertical="top" wrapText="1"/>
    </xf>
    <xf numFmtId="0" fontId="0" fillId="3" borderId="1" xfId="0" applyFont="1" applyFill="1" applyBorder="1" applyAlignment="1">
      <alignment horizontal="justify" vertical="top" wrapText="1"/>
    </xf>
    <xf numFmtId="0" fontId="6" fillId="3" borderId="1" xfId="0" applyFont="1" applyFill="1" applyBorder="1" applyAlignment="1">
      <alignment horizontal="justify" vertical="top" wrapText="1"/>
    </xf>
    <xf numFmtId="0" fontId="12" fillId="0" borderId="1" xfId="0" applyFont="1" applyBorder="1" applyAlignment="1">
      <alignment horizontal="justify" vertical="top" wrapText="1"/>
    </xf>
    <xf numFmtId="0" fontId="20" fillId="3" borderId="1" xfId="0" applyFont="1" applyFill="1" applyBorder="1" applyAlignment="1">
      <alignment horizontal="justify" vertical="top" wrapText="1"/>
    </xf>
    <xf numFmtId="0" fontId="0" fillId="0" borderId="1" xfId="0" applyFont="1" applyBorder="1" applyAlignment="1">
      <alignment horizontal="justify" vertical="top" wrapText="1"/>
    </xf>
    <xf numFmtId="0" fontId="10" fillId="2" borderId="1" xfId="0" applyFont="1" applyFill="1" applyBorder="1" applyAlignment="1">
      <alignment horizontal="center" vertical="top"/>
    </xf>
    <xf numFmtId="0" fontId="12" fillId="0" borderId="1" xfId="0" applyFont="1" applyBorder="1" applyAlignment="1">
      <alignment vertical="top" wrapText="1"/>
    </xf>
    <xf numFmtId="4" fontId="12" fillId="0" borderId="1" xfId="0" applyNumberFormat="1" applyFont="1" applyBorder="1" applyAlignment="1">
      <alignment horizontal="center" vertical="top" wrapText="1"/>
    </xf>
    <xf numFmtId="0" fontId="22" fillId="0" borderId="1" xfId="0" applyFont="1" applyBorder="1" applyAlignment="1">
      <alignment horizontal="center" vertical="top"/>
    </xf>
    <xf numFmtId="0" fontId="11" fillId="0" borderId="1" xfId="0" applyFont="1" applyBorder="1" applyAlignment="1">
      <alignment vertical="top" wrapText="1"/>
    </xf>
    <xf numFmtId="0" fontId="9" fillId="0" borderId="1" xfId="0" applyFont="1" applyBorder="1" applyAlignment="1">
      <alignment vertical="top"/>
    </xf>
    <xf numFmtId="49" fontId="12" fillId="3" borderId="2" xfId="0" applyNumberFormat="1" applyFont="1" applyFill="1" applyBorder="1" applyAlignment="1">
      <alignment horizontal="justify" vertical="top" wrapText="1"/>
    </xf>
    <xf numFmtId="49" fontId="12" fillId="3" borderId="3" xfId="0" applyNumberFormat="1" applyFont="1" applyFill="1" applyBorder="1" applyAlignment="1">
      <alignment horizontal="justify" vertical="top" wrapText="1"/>
    </xf>
    <xf numFmtId="49" fontId="12" fillId="3" borderId="4" xfId="0" applyNumberFormat="1" applyFont="1" applyFill="1" applyBorder="1" applyAlignment="1">
      <alignment horizontal="justify" vertical="top" wrapText="1"/>
    </xf>
    <xf numFmtId="49" fontId="19" fillId="3" borderId="1" xfId="0" applyNumberFormat="1" applyFont="1" applyFill="1" applyBorder="1" applyAlignment="1">
      <alignment horizontal="justify" vertical="top" wrapText="1"/>
    </xf>
    <xf numFmtId="0" fontId="6" fillId="0" borderId="2" xfId="0" applyFont="1" applyBorder="1" applyAlignment="1">
      <alignment horizontal="justify" vertical="top" wrapText="1"/>
    </xf>
    <xf numFmtId="49" fontId="19" fillId="3" borderId="2" xfId="0" applyNumberFormat="1" applyFont="1" applyFill="1" applyBorder="1" applyAlignment="1">
      <alignment horizontal="justify" vertical="top" wrapText="1"/>
    </xf>
    <xf numFmtId="0" fontId="15" fillId="0" borderId="3" xfId="0" applyFont="1" applyBorder="1" applyAlignment="1">
      <alignment horizontal="justify" vertical="top" wrapText="1"/>
    </xf>
    <xf numFmtId="49" fontId="19" fillId="3" borderId="3" xfId="0" applyNumberFormat="1" applyFont="1" applyFill="1" applyBorder="1" applyAlignment="1">
      <alignment horizontal="justify" vertical="top" wrapText="1"/>
    </xf>
    <xf numFmtId="0" fontId="15" fillId="0" borderId="4" xfId="0" applyFont="1" applyBorder="1" applyAlignment="1">
      <alignment horizontal="justify" vertical="top" wrapText="1"/>
    </xf>
    <xf numFmtId="49" fontId="19" fillId="3" borderId="4" xfId="0" applyNumberFormat="1" applyFont="1" applyFill="1" applyBorder="1" applyAlignment="1">
      <alignment horizontal="justify" vertical="top" wrapText="1"/>
    </xf>
    <xf numFmtId="4" fontId="2" fillId="0" borderId="0" xfId="0" applyNumberFormat="1" applyFont="1"/>
    <xf numFmtId="0" fontId="18" fillId="0" borderId="1" xfId="0" applyFont="1" applyBorder="1" applyAlignment="1">
      <alignment horizontal="justify" vertical="top" wrapText="1"/>
    </xf>
    <xf numFmtId="0" fontId="2" fillId="0" borderId="0" xfId="0" applyFont="1" applyAlignment="1">
      <alignment horizontal="justify" vertical="top"/>
    </xf>
    <xf numFmtId="0" fontId="6" fillId="0" borderId="2"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15" fillId="0" borderId="2" xfId="0" applyFont="1" applyBorder="1" applyAlignment="1">
      <alignment horizontal="center" vertical="top" wrapText="1"/>
    </xf>
    <xf numFmtId="0" fontId="15" fillId="0" borderId="3" xfId="0" applyFont="1" applyBorder="1" applyAlignment="1">
      <alignment horizontal="center" vertical="top" wrapText="1"/>
    </xf>
    <xf numFmtId="0" fontId="15" fillId="0" borderId="4" xfId="0" applyFont="1" applyBorder="1" applyAlignment="1">
      <alignment horizontal="center" vertical="top" wrapText="1"/>
    </xf>
    <xf numFmtId="49" fontId="14" fillId="3" borderId="1" xfId="0" applyNumberFormat="1" applyFont="1" applyFill="1" applyBorder="1" applyAlignment="1">
      <alignment horizontal="left" vertical="center" wrapText="1"/>
    </xf>
    <xf numFmtId="4" fontId="6" fillId="3"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0" fontId="15" fillId="0" borderId="1" xfId="0" applyFont="1" applyBorder="1" applyAlignment="1">
      <alignment horizontal="left" vertical="top" wrapText="1"/>
    </xf>
    <xf numFmtId="0" fontId="6" fillId="3" borderId="1" xfId="0" applyFont="1" applyFill="1" applyBorder="1" applyAlignment="1">
      <alignment vertical="center" wrapText="1"/>
    </xf>
    <xf numFmtId="0" fontId="6" fillId="0" borderId="1" xfId="0" applyFont="1" applyFill="1" applyBorder="1" applyAlignment="1">
      <alignment vertical="top" wrapText="1"/>
    </xf>
    <xf numFmtId="10" fontId="6" fillId="2" borderId="1" xfId="0" applyNumberFormat="1" applyFont="1" applyFill="1" applyBorder="1" applyAlignment="1">
      <alignment horizontal="center" vertical="center" wrapText="1"/>
    </xf>
    <xf numFmtId="0" fontId="2" fillId="0" borderId="0" xfId="0" applyFont="1" applyAlignment="1">
      <alignment vertical="top"/>
    </xf>
    <xf numFmtId="0" fontId="15" fillId="0" borderId="1" xfId="0" applyFont="1" applyFill="1" applyBorder="1" applyAlignment="1">
      <alignment horizontal="justify" vertical="top" wrapText="1"/>
    </xf>
    <xf numFmtId="0" fontId="6" fillId="3" borderId="2" xfId="0" applyFont="1" applyFill="1" applyBorder="1" applyAlignment="1">
      <alignment horizontal="justify" vertical="top" wrapText="1"/>
    </xf>
    <xf numFmtId="0" fontId="15" fillId="0" borderId="2" xfId="0" applyFont="1" applyFill="1" applyBorder="1" applyAlignment="1">
      <alignment horizontal="justify" vertical="top" wrapText="1"/>
    </xf>
    <xf numFmtId="0" fontId="6" fillId="3" borderId="3" xfId="0" applyFont="1" applyFill="1" applyBorder="1" applyAlignment="1">
      <alignment horizontal="justify" vertical="top" wrapText="1"/>
    </xf>
    <xf numFmtId="0" fontId="15" fillId="0" borderId="3" xfId="0" applyFont="1" applyFill="1" applyBorder="1" applyAlignment="1">
      <alignment horizontal="justify" vertical="top" wrapText="1"/>
    </xf>
    <xf numFmtId="0" fontId="6" fillId="3" borderId="4" xfId="0" applyFont="1" applyFill="1" applyBorder="1" applyAlignment="1">
      <alignment horizontal="justify" vertical="top" wrapText="1"/>
    </xf>
    <xf numFmtId="0" fontId="15" fillId="0" borderId="4" xfId="0" applyFont="1" applyFill="1" applyBorder="1" applyAlignment="1">
      <alignment horizontal="justify" vertical="top" wrapText="1"/>
    </xf>
    <xf numFmtId="0" fontId="15" fillId="0" borderId="2"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15" fillId="0" borderId="2" xfId="0" applyFont="1" applyFill="1" applyBorder="1" applyAlignment="1">
      <alignment horizontal="justify" vertical="top" wrapText="1"/>
    </xf>
    <xf numFmtId="0" fontId="15" fillId="0" borderId="3" xfId="0" applyFont="1" applyFill="1" applyBorder="1" applyAlignment="1">
      <alignment horizontal="justify" vertical="top" wrapText="1"/>
    </xf>
    <xf numFmtId="0" fontId="15" fillId="0" borderId="4" xfId="0" applyFont="1" applyFill="1" applyBorder="1" applyAlignment="1">
      <alignment horizontal="justify" vertical="top" wrapText="1"/>
    </xf>
    <xf numFmtId="0" fontId="14" fillId="2" borderId="1" xfId="0" applyFont="1" applyFill="1" applyBorder="1" applyAlignment="1">
      <alignment horizontal="left" vertical="top" wrapText="1"/>
    </xf>
    <xf numFmtId="0" fontId="14" fillId="0" borderId="1" xfId="0" applyFont="1" applyBorder="1" applyAlignment="1">
      <alignment horizontal="left" vertical="top" wrapText="1"/>
    </xf>
    <xf numFmtId="4" fontId="14" fillId="0" borderId="1" xfId="0" applyNumberFormat="1" applyFont="1" applyBorder="1" applyAlignment="1">
      <alignment horizontal="center" vertical="top" wrapText="1"/>
    </xf>
    <xf numFmtId="0" fontId="23" fillId="0" borderId="1" xfId="0" applyFont="1" applyBorder="1" applyAlignment="1">
      <alignment horizontal="justify" vertical="top" wrapText="1"/>
    </xf>
    <xf numFmtId="0" fontId="24" fillId="0" borderId="0" xfId="0" applyFont="1" applyAlignment="1">
      <alignment horizontal="center"/>
    </xf>
    <xf numFmtId="0" fontId="21" fillId="0" borderId="1" xfId="0" applyFont="1" applyBorder="1" applyAlignment="1">
      <alignment horizontal="justify" vertical="top" wrapText="1"/>
    </xf>
    <xf numFmtId="0" fontId="12" fillId="0" borderId="1" xfId="0" applyFont="1" applyFill="1" applyBorder="1" applyAlignment="1">
      <alignment horizontal="justify" vertical="top" wrapText="1"/>
    </xf>
    <xf numFmtId="0" fontId="24" fillId="0" borderId="1" xfId="0" applyFont="1" applyBorder="1" applyAlignment="1">
      <alignment horizontal="center" vertical="top"/>
    </xf>
    <xf numFmtId="2" fontId="6" fillId="0" borderId="1" xfId="0" applyNumberFormat="1" applyFont="1" applyFill="1" applyBorder="1" applyAlignment="1">
      <alignment horizontal="justify" vertical="top" wrapText="1"/>
    </xf>
    <xf numFmtId="2" fontId="15" fillId="0" borderId="1" xfId="0" applyNumberFormat="1" applyFont="1" applyFill="1" applyBorder="1" applyAlignment="1">
      <alignment horizontal="justify" vertical="top" wrapText="1"/>
    </xf>
    <xf numFmtId="0" fontId="23" fillId="2" borderId="1" xfId="0" applyFont="1" applyFill="1" applyBorder="1" applyAlignment="1">
      <alignment horizontal="justify" vertical="top" wrapText="1"/>
    </xf>
    <xf numFmtId="0" fontId="24" fillId="2" borderId="1" xfId="0" applyFont="1" applyFill="1" applyBorder="1" applyAlignment="1">
      <alignment horizontal="justify" vertical="top" wrapText="1"/>
    </xf>
    <xf numFmtId="0" fontId="24" fillId="0" borderId="0" xfId="0" applyFont="1"/>
    <xf numFmtId="49" fontId="6" fillId="0" borderId="2" xfId="0" quotePrefix="1" applyNumberFormat="1" applyFont="1" applyFill="1" applyBorder="1" applyAlignment="1">
      <alignment horizontal="justify" vertical="top" wrapText="1"/>
    </xf>
    <xf numFmtId="49" fontId="6" fillId="0" borderId="3" xfId="0" quotePrefix="1" applyNumberFormat="1" applyFont="1" applyFill="1" applyBorder="1" applyAlignment="1">
      <alignment horizontal="justify" vertical="top" wrapText="1"/>
    </xf>
    <xf numFmtId="49" fontId="6" fillId="0" borderId="4" xfId="0" quotePrefix="1" applyNumberFormat="1" applyFont="1" applyFill="1" applyBorder="1" applyAlignment="1">
      <alignment horizontal="justify" vertical="top" wrapText="1"/>
    </xf>
    <xf numFmtId="0" fontId="24" fillId="2" borderId="1" xfId="0" applyFont="1" applyFill="1" applyBorder="1" applyAlignment="1">
      <alignment horizontal="justify" vertical="top"/>
    </xf>
    <xf numFmtId="0" fontId="21" fillId="3" borderId="1" xfId="0" applyFont="1" applyFill="1" applyBorder="1" applyAlignment="1">
      <alignment horizontal="justify" vertical="top" wrapText="1"/>
    </xf>
    <xf numFmtId="0" fontId="17" fillId="3" borderId="1" xfId="0" applyFont="1" applyFill="1" applyBorder="1" applyAlignment="1">
      <alignment horizontal="justify" vertical="top" wrapText="1"/>
    </xf>
    <xf numFmtId="0" fontId="15" fillId="3" borderId="2" xfId="0" applyFont="1" applyFill="1" applyBorder="1" applyAlignment="1">
      <alignment horizontal="justify" vertical="top" wrapText="1"/>
    </xf>
    <xf numFmtId="0" fontId="15" fillId="3" borderId="3" xfId="0" applyFont="1" applyFill="1" applyBorder="1" applyAlignment="1">
      <alignment horizontal="justify" vertical="top" wrapText="1"/>
    </xf>
    <xf numFmtId="0" fontId="15" fillId="3" borderId="4" xfId="0" applyFont="1" applyFill="1" applyBorder="1" applyAlignment="1">
      <alignment horizontal="justify" vertical="top" wrapText="1"/>
    </xf>
    <xf numFmtId="0" fontId="6" fillId="0" borderId="2" xfId="0" quotePrefix="1" applyFont="1" applyBorder="1" applyAlignment="1">
      <alignment horizontal="justify" vertical="top" wrapText="1"/>
    </xf>
    <xf numFmtId="0" fontId="6" fillId="0" borderId="3" xfId="0" quotePrefix="1" applyFont="1" applyBorder="1" applyAlignment="1">
      <alignment horizontal="justify" vertical="top" wrapText="1"/>
    </xf>
    <xf numFmtId="0" fontId="6" fillId="0" borderId="4" xfId="0" quotePrefix="1" applyFont="1" applyBorder="1" applyAlignment="1">
      <alignment horizontal="justify"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1"/>
  <sheetViews>
    <sheetView tabSelected="1" topLeftCell="H1" zoomScale="68" zoomScaleNormal="68" workbookViewId="0">
      <selection activeCell="I1" sqref="I1:O1048576"/>
    </sheetView>
  </sheetViews>
  <sheetFormatPr defaultRowHeight="15" x14ac:dyDescent="0.25"/>
  <cols>
    <col min="1" max="1" width="9.140625" style="106"/>
    <col min="2" max="2" width="46.42578125" style="106" customWidth="1"/>
    <col min="3" max="3" width="22.140625" style="106" customWidth="1"/>
    <col min="4" max="4" width="22" style="106" customWidth="1"/>
    <col min="5" max="6" width="18.140625" style="106" customWidth="1"/>
    <col min="7" max="7" width="120.28515625" style="106" customWidth="1"/>
    <col min="8" max="8" width="93.28515625" style="106" customWidth="1"/>
    <col min="9" max="13" width="9.140625" style="2" customWidth="1"/>
    <col min="14" max="16384" width="9.140625" style="2"/>
  </cols>
  <sheetData>
    <row r="1" spans="1:8" ht="30" customHeight="1" x14ac:dyDescent="0.25">
      <c r="A1" s="1" t="s">
        <v>0</v>
      </c>
      <c r="B1" s="1"/>
      <c r="C1" s="1"/>
      <c r="D1" s="1"/>
      <c r="E1" s="1"/>
      <c r="F1" s="1"/>
      <c r="G1" s="1"/>
      <c r="H1" s="1"/>
    </row>
    <row r="2" spans="1:8" ht="20.25" x14ac:dyDescent="0.25">
      <c r="A2" s="3"/>
      <c r="B2" s="3"/>
      <c r="C2" s="3"/>
      <c r="D2" s="3"/>
      <c r="E2" s="3"/>
      <c r="F2" s="3"/>
      <c r="G2" s="3"/>
      <c r="H2" s="3"/>
    </row>
    <row r="3" spans="1:8" x14ac:dyDescent="0.25">
      <c r="A3" s="4"/>
      <c r="B3" s="4"/>
      <c r="C3" s="4"/>
      <c r="D3" s="4"/>
      <c r="E3" s="4"/>
      <c r="F3" s="4"/>
      <c r="G3" s="4"/>
      <c r="H3" s="5" t="s">
        <v>1</v>
      </c>
    </row>
    <row r="4" spans="1:8" ht="55.5" customHeight="1" x14ac:dyDescent="0.25">
      <c r="A4" s="6" t="s">
        <v>2</v>
      </c>
      <c r="B4" s="7" t="s">
        <v>3</v>
      </c>
      <c r="C4" s="7" t="s">
        <v>4</v>
      </c>
      <c r="D4" s="7" t="s">
        <v>5</v>
      </c>
      <c r="E4" s="7" t="s">
        <v>6</v>
      </c>
      <c r="F4" s="7" t="s">
        <v>7</v>
      </c>
      <c r="G4" s="7" t="s">
        <v>8</v>
      </c>
      <c r="H4" s="7" t="s">
        <v>9</v>
      </c>
    </row>
    <row r="5" spans="1:8" s="12" customFormat="1" ht="18.75" x14ac:dyDescent="0.25">
      <c r="A5" s="8">
        <v>1</v>
      </c>
      <c r="B5" s="9">
        <v>2</v>
      </c>
      <c r="C5" s="10">
        <v>3</v>
      </c>
      <c r="D5" s="10">
        <v>4</v>
      </c>
      <c r="E5" s="8">
        <v>5</v>
      </c>
      <c r="F5" s="8">
        <v>6</v>
      </c>
      <c r="G5" s="11">
        <v>7</v>
      </c>
      <c r="H5" s="11">
        <v>8</v>
      </c>
    </row>
    <row r="6" spans="1:8" s="12" customFormat="1" ht="47.25" customHeight="1" x14ac:dyDescent="0.25">
      <c r="A6" s="13"/>
      <c r="B6" s="14" t="s">
        <v>10</v>
      </c>
      <c r="C6" s="15">
        <f>C9+C8+C7</f>
        <v>28877322.010000002</v>
      </c>
      <c r="D6" s="15">
        <f t="shared" ref="D6:E6" si="0">D9+D8+D7</f>
        <v>12560744.09</v>
      </c>
      <c r="E6" s="15">
        <f t="shared" si="0"/>
        <v>10824873.249999996</v>
      </c>
      <c r="F6" s="15">
        <f>E6/D6*100</f>
        <v>86.180191017648511</v>
      </c>
      <c r="G6" s="16"/>
      <c r="H6" s="16"/>
    </row>
    <row r="7" spans="1:8" s="12" customFormat="1" ht="18.75" x14ac:dyDescent="0.25">
      <c r="A7" s="13"/>
      <c r="B7" s="17" t="s">
        <v>11</v>
      </c>
      <c r="C7" s="18">
        <f t="shared" ref="C7:E9" si="1">C11+C15+C19+C43+C79+C99+C115+C131+C135+C139+C151+C167+C183+C187+C191+C207+C219+C235+C239+C243+C247+C259+C263+C279+C283+C295+C299+C303</f>
        <v>16234438.919999998</v>
      </c>
      <c r="D7" s="18">
        <f t="shared" si="1"/>
        <v>6519494.7699999996</v>
      </c>
      <c r="E7" s="18">
        <f t="shared" si="1"/>
        <v>5179742.2699999986</v>
      </c>
      <c r="F7" s="18">
        <f t="shared" ref="F7:F132" si="2">E7/D7*100</f>
        <v>79.45005637300325</v>
      </c>
      <c r="G7" s="16"/>
      <c r="H7" s="16"/>
    </row>
    <row r="8" spans="1:8" s="12" customFormat="1" ht="18.75" x14ac:dyDescent="0.25">
      <c r="A8" s="13"/>
      <c r="B8" s="17" t="s">
        <v>12</v>
      </c>
      <c r="C8" s="18">
        <f t="shared" si="1"/>
        <v>12458457.400000004</v>
      </c>
      <c r="D8" s="18">
        <f t="shared" si="1"/>
        <v>6018710.2199999997</v>
      </c>
      <c r="E8" s="18">
        <f t="shared" si="1"/>
        <v>5623011.089999998</v>
      </c>
      <c r="F8" s="18">
        <f t="shared" si="2"/>
        <v>93.425516173131157</v>
      </c>
      <c r="G8" s="16"/>
      <c r="H8" s="16"/>
    </row>
    <row r="9" spans="1:8" s="12" customFormat="1" ht="15.75" x14ac:dyDescent="0.25">
      <c r="A9" s="19"/>
      <c r="B9" s="17" t="s">
        <v>13</v>
      </c>
      <c r="C9" s="18">
        <f t="shared" si="1"/>
        <v>184425.69</v>
      </c>
      <c r="D9" s="18">
        <f t="shared" si="1"/>
        <v>22539.1</v>
      </c>
      <c r="E9" s="18">
        <f t="shared" si="1"/>
        <v>22119.89</v>
      </c>
      <c r="F9" s="18">
        <f t="shared" si="2"/>
        <v>98.140076578035504</v>
      </c>
      <c r="G9" s="16"/>
      <c r="H9" s="16"/>
    </row>
    <row r="10" spans="1:8" ht="69.75" customHeight="1" x14ac:dyDescent="0.25">
      <c r="A10" s="20" t="s">
        <v>14</v>
      </c>
      <c r="B10" s="21" t="s">
        <v>15</v>
      </c>
      <c r="C10" s="22">
        <f>C11+C12+C13</f>
        <v>1614208</v>
      </c>
      <c r="D10" s="22">
        <f>D11+D12+D13</f>
        <v>900860.05</v>
      </c>
      <c r="E10" s="22">
        <f>E11+E12+E13</f>
        <v>861751.25</v>
      </c>
      <c r="F10" s="22">
        <f>E10/D10*100</f>
        <v>95.65872634711684</v>
      </c>
      <c r="G10" s="23"/>
      <c r="H10" s="23"/>
    </row>
    <row r="11" spans="1:8" ht="122.25" customHeight="1" x14ac:dyDescent="0.25">
      <c r="A11" s="24"/>
      <c r="B11" s="25" t="s">
        <v>11</v>
      </c>
      <c r="C11" s="26">
        <v>333508.25</v>
      </c>
      <c r="D11" s="26">
        <v>152926.79999999999</v>
      </c>
      <c r="E11" s="26">
        <v>140752.85</v>
      </c>
      <c r="F11" s="27">
        <f>E11/D11*100</f>
        <v>92.039361315348273</v>
      </c>
      <c r="G11" s="28" t="s">
        <v>16</v>
      </c>
      <c r="H11" s="29" t="s">
        <v>17</v>
      </c>
    </row>
    <row r="12" spans="1:8" ht="122.25" customHeight="1" x14ac:dyDescent="0.25">
      <c r="A12" s="24"/>
      <c r="B12" s="25" t="s">
        <v>12</v>
      </c>
      <c r="C12" s="26">
        <v>1280699.75</v>
      </c>
      <c r="D12" s="26">
        <v>747933.25</v>
      </c>
      <c r="E12" s="26">
        <v>720998.40000000002</v>
      </c>
      <c r="F12" s="27">
        <f>E12/D12*100</f>
        <v>96.39876285751437</v>
      </c>
      <c r="G12" s="30"/>
      <c r="H12" s="29"/>
    </row>
    <row r="13" spans="1:8" ht="142.5" customHeight="1" x14ac:dyDescent="0.25">
      <c r="A13" s="31"/>
      <c r="B13" s="25" t="s">
        <v>13</v>
      </c>
      <c r="C13" s="26"/>
      <c r="D13" s="26"/>
      <c r="E13" s="26"/>
      <c r="F13" s="27"/>
      <c r="G13" s="30"/>
      <c r="H13" s="29"/>
    </row>
    <row r="14" spans="1:8" s="34" customFormat="1" ht="76.5" customHeight="1" x14ac:dyDescent="0.2">
      <c r="A14" s="20" t="s">
        <v>18</v>
      </c>
      <c r="B14" s="21" t="s">
        <v>19</v>
      </c>
      <c r="C14" s="22">
        <f>C15+C16+C17</f>
        <v>327016.58</v>
      </c>
      <c r="D14" s="22">
        <f>D15+D16+D17</f>
        <v>133085.43</v>
      </c>
      <c r="E14" s="22">
        <f>E15+E16+E17</f>
        <v>120623.7</v>
      </c>
      <c r="F14" s="22">
        <f t="shared" si="2"/>
        <v>90.636292793283232</v>
      </c>
      <c r="G14" s="32"/>
      <c r="H14" s="33"/>
    </row>
    <row r="15" spans="1:8" ht="89.25" customHeight="1" x14ac:dyDescent="0.25">
      <c r="A15" s="35"/>
      <c r="B15" s="25" t="s">
        <v>11</v>
      </c>
      <c r="C15" s="26"/>
      <c r="D15" s="26"/>
      <c r="E15" s="26"/>
      <c r="F15" s="27"/>
      <c r="G15" s="36" t="s">
        <v>20</v>
      </c>
      <c r="H15" s="36" t="s">
        <v>21</v>
      </c>
    </row>
    <row r="16" spans="1:8" ht="89.25" customHeight="1" x14ac:dyDescent="0.25">
      <c r="A16" s="35"/>
      <c r="B16" s="25" t="s">
        <v>12</v>
      </c>
      <c r="C16" s="26">
        <v>327016.58</v>
      </c>
      <c r="D16" s="26">
        <v>133085.43</v>
      </c>
      <c r="E16" s="26">
        <v>120623.7</v>
      </c>
      <c r="F16" s="27">
        <f t="shared" si="2"/>
        <v>90.636292793283232</v>
      </c>
      <c r="G16" s="36"/>
      <c r="H16" s="36"/>
    </row>
    <row r="17" spans="1:8" ht="48.75" customHeight="1" x14ac:dyDescent="0.25">
      <c r="A17" s="35"/>
      <c r="B17" s="25" t="s">
        <v>13</v>
      </c>
      <c r="C17" s="26"/>
      <c r="D17" s="26"/>
      <c r="E17" s="26"/>
      <c r="F17" s="37"/>
      <c r="G17" s="36"/>
      <c r="H17" s="36"/>
    </row>
    <row r="18" spans="1:8" ht="47.25" x14ac:dyDescent="0.25">
      <c r="A18" s="20" t="s">
        <v>22</v>
      </c>
      <c r="B18" s="21" t="s">
        <v>23</v>
      </c>
      <c r="C18" s="22">
        <f>C19+C20+C21</f>
        <v>15896102.040000001</v>
      </c>
      <c r="D18" s="22">
        <f t="shared" ref="D18:E18" si="3">D19+D20+D21</f>
        <v>6937338.3499999996</v>
      </c>
      <c r="E18" s="22">
        <f t="shared" si="3"/>
        <v>6013938.6100000003</v>
      </c>
      <c r="F18" s="22">
        <f t="shared" si="2"/>
        <v>86.689423329049546</v>
      </c>
      <c r="G18" s="23"/>
      <c r="H18" s="38"/>
    </row>
    <row r="19" spans="1:8" ht="24" customHeight="1" x14ac:dyDescent="0.25">
      <c r="A19" s="39"/>
      <c r="B19" s="25" t="s">
        <v>11</v>
      </c>
      <c r="C19" s="26">
        <f t="shared" ref="C19:E20" si="4">C23+C27+C31+C35+C39</f>
        <v>12960079.860000001</v>
      </c>
      <c r="D19" s="26">
        <f>D23+D27+D31+D35+D39</f>
        <v>5588821.9799999995</v>
      </c>
      <c r="E19" s="26">
        <f t="shared" si="4"/>
        <v>4772729.9000000004</v>
      </c>
      <c r="F19" s="27">
        <f t="shared" si="2"/>
        <v>85.397780016603804</v>
      </c>
      <c r="G19" s="40" t="s">
        <v>24</v>
      </c>
      <c r="H19" s="40"/>
    </row>
    <row r="20" spans="1:8" ht="24" customHeight="1" x14ac:dyDescent="0.25">
      <c r="A20" s="39"/>
      <c r="B20" s="25" t="s">
        <v>12</v>
      </c>
      <c r="C20" s="26">
        <f t="shared" si="4"/>
        <v>2936022.1799999997</v>
      </c>
      <c r="D20" s="26">
        <f t="shared" si="4"/>
        <v>1348516.3699999999</v>
      </c>
      <c r="E20" s="26">
        <f t="shared" si="4"/>
        <v>1241208.71</v>
      </c>
      <c r="F20" s="27">
        <f t="shared" si="2"/>
        <v>92.042539313037793</v>
      </c>
      <c r="G20" s="40"/>
      <c r="H20" s="40"/>
    </row>
    <row r="21" spans="1:8" ht="24" customHeight="1" x14ac:dyDescent="0.25">
      <c r="A21" s="39"/>
      <c r="B21" s="25" t="s">
        <v>13</v>
      </c>
      <c r="C21" s="26"/>
      <c r="D21" s="26"/>
      <c r="E21" s="26"/>
      <c r="F21" s="37"/>
      <c r="G21" s="40"/>
      <c r="H21" s="40"/>
    </row>
    <row r="22" spans="1:8" ht="72" customHeight="1" x14ac:dyDescent="0.25">
      <c r="A22" s="41" t="s">
        <v>25</v>
      </c>
      <c r="B22" s="42" t="s">
        <v>26</v>
      </c>
      <c r="C22" s="26">
        <f>C23+C24+C25</f>
        <v>6482203.8900000006</v>
      </c>
      <c r="D22" s="26">
        <f>D23+D24+D25</f>
        <v>2723890.58</v>
      </c>
      <c r="E22" s="26">
        <f>E23+E24+E25</f>
        <v>2259634.0500000003</v>
      </c>
      <c r="F22" s="27">
        <f t="shared" si="2"/>
        <v>82.956124103927849</v>
      </c>
      <c r="G22" s="40"/>
      <c r="H22" s="40"/>
    </row>
    <row r="23" spans="1:8" ht="210" customHeight="1" x14ac:dyDescent="0.25">
      <c r="A23" s="24"/>
      <c r="B23" s="25" t="s">
        <v>11</v>
      </c>
      <c r="C23" s="26">
        <v>5612736.8700000001</v>
      </c>
      <c r="D23" s="26">
        <v>2362268.9900000002</v>
      </c>
      <c r="E23" s="26">
        <v>1937846.6</v>
      </c>
      <c r="F23" s="27">
        <f t="shared" si="2"/>
        <v>82.03327428854746</v>
      </c>
      <c r="G23" s="43" t="s">
        <v>27</v>
      </c>
      <c r="H23" s="43" t="s">
        <v>28</v>
      </c>
    </row>
    <row r="24" spans="1:8" ht="210" customHeight="1" x14ac:dyDescent="0.25">
      <c r="A24" s="24"/>
      <c r="B24" s="25" t="s">
        <v>12</v>
      </c>
      <c r="C24" s="26">
        <v>869467.02</v>
      </c>
      <c r="D24" s="26">
        <v>361621.59</v>
      </c>
      <c r="E24" s="26">
        <v>321787.45</v>
      </c>
      <c r="F24" s="27">
        <f t="shared" si="2"/>
        <v>88.984579156349596</v>
      </c>
      <c r="G24" s="44"/>
      <c r="H24" s="44"/>
    </row>
    <row r="25" spans="1:8" ht="234.75" customHeight="1" x14ac:dyDescent="0.25">
      <c r="A25" s="24"/>
      <c r="B25" s="25" t="s">
        <v>13</v>
      </c>
      <c r="C25" s="26"/>
      <c r="D25" s="26"/>
      <c r="E25" s="26"/>
      <c r="F25" s="27"/>
      <c r="G25" s="44"/>
      <c r="H25" s="44"/>
    </row>
    <row r="26" spans="1:8" ht="58.5" customHeight="1" x14ac:dyDescent="0.25">
      <c r="A26" s="41" t="s">
        <v>29</v>
      </c>
      <c r="B26" s="42" t="s">
        <v>30</v>
      </c>
      <c r="C26" s="26">
        <f>C27+C28+C29</f>
        <v>7601567.4400000004</v>
      </c>
      <c r="D26" s="26">
        <f t="shared" ref="D26:E26" si="5">D27+D28+D29</f>
        <v>3306939.05</v>
      </c>
      <c r="E26" s="26">
        <f t="shared" si="5"/>
        <v>2898929.3099999996</v>
      </c>
      <c r="F26" s="27">
        <f t="shared" ref="F26:F28" si="6">E26/D26*100</f>
        <v>87.662012095445178</v>
      </c>
      <c r="G26" s="40"/>
      <c r="H26" s="40"/>
    </row>
    <row r="27" spans="1:8" ht="174" customHeight="1" x14ac:dyDescent="0.25">
      <c r="A27" s="24"/>
      <c r="B27" s="25" t="s">
        <v>11</v>
      </c>
      <c r="C27" s="26">
        <v>6634182.3200000003</v>
      </c>
      <c r="D27" s="26">
        <v>2906232.69</v>
      </c>
      <c r="E27" s="26">
        <v>2541441.0499999998</v>
      </c>
      <c r="F27" s="27">
        <f t="shared" si="6"/>
        <v>87.447954829797197</v>
      </c>
      <c r="G27" s="45" t="s">
        <v>31</v>
      </c>
      <c r="H27" s="46" t="s">
        <v>32</v>
      </c>
    </row>
    <row r="28" spans="1:8" ht="174" customHeight="1" x14ac:dyDescent="0.25">
      <c r="A28" s="24"/>
      <c r="B28" s="25" t="s">
        <v>12</v>
      </c>
      <c r="C28" s="26">
        <v>967385.12</v>
      </c>
      <c r="D28" s="26">
        <v>400706.36</v>
      </c>
      <c r="E28" s="26">
        <v>357488.26</v>
      </c>
      <c r="F28" s="27">
        <f t="shared" si="6"/>
        <v>89.214521077229719</v>
      </c>
      <c r="G28" s="47"/>
      <c r="H28" s="48"/>
    </row>
    <row r="29" spans="1:8" ht="306.75" customHeight="1" x14ac:dyDescent="0.25">
      <c r="A29" s="24"/>
      <c r="B29" s="25" t="s">
        <v>13</v>
      </c>
      <c r="C29" s="49"/>
      <c r="D29" s="49"/>
      <c r="E29" s="49"/>
      <c r="F29" s="37"/>
      <c r="G29" s="50"/>
      <c r="H29" s="48"/>
    </row>
    <row r="30" spans="1:8" ht="198" customHeight="1" x14ac:dyDescent="0.25">
      <c r="A30" s="41" t="s">
        <v>33</v>
      </c>
      <c r="B30" s="42" t="s">
        <v>34</v>
      </c>
      <c r="C30" s="26">
        <f>C31+C32+C33</f>
        <v>279897.57</v>
      </c>
      <c r="D30" s="26">
        <f t="shared" ref="D30:E30" si="7">D31+D32+D33</f>
        <v>146780.22</v>
      </c>
      <c r="E30" s="26">
        <f t="shared" si="7"/>
        <v>138495.82</v>
      </c>
      <c r="F30" s="27">
        <f t="shared" ref="F30:F32" si="8">E30/D30*100</f>
        <v>94.355915258881623</v>
      </c>
      <c r="G30" s="40"/>
      <c r="H30" s="51"/>
    </row>
    <row r="31" spans="1:8" ht="105" customHeight="1" x14ac:dyDescent="0.25">
      <c r="A31" s="39"/>
      <c r="B31" s="25" t="s">
        <v>11</v>
      </c>
      <c r="C31" s="26">
        <v>103.82</v>
      </c>
      <c r="D31" s="26">
        <v>0</v>
      </c>
      <c r="E31" s="26">
        <v>0</v>
      </c>
      <c r="F31" s="27"/>
      <c r="G31" s="43" t="s">
        <v>35</v>
      </c>
      <c r="H31" s="36" t="s">
        <v>36</v>
      </c>
    </row>
    <row r="32" spans="1:8" ht="115.5" customHeight="1" x14ac:dyDescent="0.25">
      <c r="A32" s="39"/>
      <c r="B32" s="25" t="s">
        <v>12</v>
      </c>
      <c r="C32" s="26">
        <v>279793.75</v>
      </c>
      <c r="D32" s="26">
        <v>146780.22</v>
      </c>
      <c r="E32" s="26">
        <v>138495.82</v>
      </c>
      <c r="F32" s="27">
        <f t="shared" si="8"/>
        <v>94.355915258881623</v>
      </c>
      <c r="G32" s="44"/>
      <c r="H32" s="52"/>
    </row>
    <row r="33" spans="1:8" ht="176.25" customHeight="1" x14ac:dyDescent="0.25">
      <c r="A33" s="39"/>
      <c r="B33" s="25" t="s">
        <v>13</v>
      </c>
      <c r="C33" s="49"/>
      <c r="D33" s="49"/>
      <c r="E33" s="49"/>
      <c r="F33" s="37"/>
      <c r="G33" s="44"/>
      <c r="H33" s="52"/>
    </row>
    <row r="34" spans="1:8" ht="56.25" customHeight="1" x14ac:dyDescent="0.25">
      <c r="A34" s="41" t="s">
        <v>37</v>
      </c>
      <c r="B34" s="42" t="s">
        <v>38</v>
      </c>
      <c r="C34" s="26">
        <f>C35+C36+C37</f>
        <v>44482.009999999995</v>
      </c>
      <c r="D34" s="26">
        <f t="shared" ref="D34:E34" si="9">D35+D36+D37</f>
        <v>15767.14</v>
      </c>
      <c r="E34" s="26">
        <f t="shared" si="9"/>
        <v>13581.130000000001</v>
      </c>
      <c r="F34" s="27">
        <f t="shared" ref="F34:F36" si="10">E34/D34*100</f>
        <v>86.135659352298518</v>
      </c>
      <c r="G34" s="40"/>
      <c r="H34" s="40"/>
    </row>
    <row r="35" spans="1:8" ht="55.5" customHeight="1" x14ac:dyDescent="0.25">
      <c r="A35" s="24"/>
      <c r="B35" s="25" t="s">
        <v>11</v>
      </c>
      <c r="C35" s="26">
        <v>20761.939999999999</v>
      </c>
      <c r="D35" s="26">
        <v>6520.12</v>
      </c>
      <c r="E35" s="26">
        <v>5461.79</v>
      </c>
      <c r="F35" s="27">
        <f t="shared" si="10"/>
        <v>83.768243529260204</v>
      </c>
      <c r="G35" s="53" t="s">
        <v>39</v>
      </c>
      <c r="H35" s="54" t="s">
        <v>40</v>
      </c>
    </row>
    <row r="36" spans="1:8" ht="55.5" customHeight="1" x14ac:dyDescent="0.25">
      <c r="A36" s="24"/>
      <c r="B36" s="25" t="s">
        <v>12</v>
      </c>
      <c r="C36" s="26">
        <v>23720.07</v>
      </c>
      <c r="D36" s="26">
        <v>9247.02</v>
      </c>
      <c r="E36" s="26">
        <v>8119.34</v>
      </c>
      <c r="F36" s="27">
        <f t="shared" si="10"/>
        <v>87.804936076703626</v>
      </c>
      <c r="G36" s="55"/>
      <c r="H36" s="56"/>
    </row>
    <row r="37" spans="1:8" ht="55.5" customHeight="1" x14ac:dyDescent="0.25">
      <c r="A37" s="24"/>
      <c r="B37" s="25" t="s">
        <v>13</v>
      </c>
      <c r="C37" s="26"/>
      <c r="D37" s="26"/>
      <c r="E37" s="26"/>
      <c r="F37" s="27"/>
      <c r="G37" s="55"/>
      <c r="H37" s="56"/>
    </row>
    <row r="38" spans="1:8" ht="82.5" customHeight="1" x14ac:dyDescent="0.25">
      <c r="A38" s="41" t="s">
        <v>41</v>
      </c>
      <c r="B38" s="42" t="s">
        <v>42</v>
      </c>
      <c r="C38" s="57">
        <f>C39+C40</f>
        <v>1487951.13</v>
      </c>
      <c r="D38" s="57">
        <f t="shared" ref="D38:E38" si="11">D39+D40</f>
        <v>743961.36</v>
      </c>
      <c r="E38" s="57">
        <f t="shared" si="11"/>
        <v>703298.3</v>
      </c>
      <c r="F38" s="57">
        <f>E38/D38*100</f>
        <v>94.534251079921688</v>
      </c>
      <c r="G38" s="40"/>
      <c r="H38" s="40"/>
    </row>
    <row r="39" spans="1:8" ht="136.5" customHeight="1" x14ac:dyDescent="0.25">
      <c r="A39" s="24"/>
      <c r="B39" s="25" t="s">
        <v>11</v>
      </c>
      <c r="C39" s="26">
        <v>692294.91</v>
      </c>
      <c r="D39" s="26">
        <v>313800.18</v>
      </c>
      <c r="E39" s="26">
        <v>287980.46000000002</v>
      </c>
      <c r="F39" s="27">
        <f t="shared" ref="F39:F40" si="12">E39/D39*100</f>
        <v>91.771923139113568</v>
      </c>
      <c r="G39" s="53" t="s">
        <v>43</v>
      </c>
      <c r="H39" s="36" t="s">
        <v>44</v>
      </c>
    </row>
    <row r="40" spans="1:8" ht="136.5" customHeight="1" x14ac:dyDescent="0.25">
      <c r="A40" s="24"/>
      <c r="B40" s="25" t="s">
        <v>12</v>
      </c>
      <c r="C40" s="26">
        <v>795656.22</v>
      </c>
      <c r="D40" s="26">
        <v>430161.18</v>
      </c>
      <c r="E40" s="26">
        <v>415317.84</v>
      </c>
      <c r="F40" s="27">
        <f t="shared" si="12"/>
        <v>96.549353895672311</v>
      </c>
      <c r="G40" s="55"/>
      <c r="H40" s="52"/>
    </row>
    <row r="41" spans="1:8" ht="136.5" customHeight="1" x14ac:dyDescent="0.25">
      <c r="A41" s="24"/>
      <c r="B41" s="25" t="s">
        <v>13</v>
      </c>
      <c r="C41" s="49"/>
      <c r="D41" s="49"/>
      <c r="E41" s="49"/>
      <c r="F41" s="37"/>
      <c r="G41" s="55"/>
      <c r="H41" s="52"/>
    </row>
    <row r="42" spans="1:8" ht="64.5" customHeight="1" x14ac:dyDescent="0.25">
      <c r="A42" s="20" t="s">
        <v>45</v>
      </c>
      <c r="B42" s="21" t="s">
        <v>46</v>
      </c>
      <c r="C42" s="22">
        <f>C43+C44</f>
        <v>1542556.48</v>
      </c>
      <c r="D42" s="22">
        <f>D43+D44</f>
        <v>920080.2</v>
      </c>
      <c r="E42" s="22">
        <f>E43+E44</f>
        <v>895071.61</v>
      </c>
      <c r="F42" s="22">
        <f t="shared" si="2"/>
        <v>97.281911946371636</v>
      </c>
      <c r="G42" s="23"/>
      <c r="H42" s="58"/>
    </row>
    <row r="43" spans="1:8" ht="24.75" customHeight="1" x14ac:dyDescent="0.25">
      <c r="A43" s="39"/>
      <c r="B43" s="25" t="s">
        <v>11</v>
      </c>
      <c r="C43" s="26">
        <f t="shared" ref="C43:E44" si="13">C47+C51+C55+C59+C63+C67+C71+C75</f>
        <v>21073.86</v>
      </c>
      <c r="D43" s="26">
        <f t="shared" si="13"/>
        <v>4351.3900000000003</v>
      </c>
      <c r="E43" s="26">
        <f t="shared" si="13"/>
        <v>3495.38</v>
      </c>
      <c r="F43" s="27">
        <f t="shared" si="2"/>
        <v>80.327895224284646</v>
      </c>
      <c r="G43" s="43"/>
      <c r="H43" s="43"/>
    </row>
    <row r="44" spans="1:8" ht="29.25" customHeight="1" x14ac:dyDescent="0.25">
      <c r="A44" s="39"/>
      <c r="B44" s="25" t="s">
        <v>12</v>
      </c>
      <c r="C44" s="26">
        <f t="shared" si="13"/>
        <v>1521482.6199999999</v>
      </c>
      <c r="D44" s="26">
        <f t="shared" si="13"/>
        <v>915728.80999999994</v>
      </c>
      <c r="E44" s="26">
        <f t="shared" si="13"/>
        <v>891576.23</v>
      </c>
      <c r="F44" s="27">
        <f t="shared" si="2"/>
        <v>97.362474595508246</v>
      </c>
      <c r="G44" s="44"/>
      <c r="H44" s="44"/>
    </row>
    <row r="45" spans="1:8" ht="28.5" customHeight="1" x14ac:dyDescent="0.25">
      <c r="A45" s="39"/>
      <c r="B45" s="25" t="s">
        <v>13</v>
      </c>
      <c r="C45" s="49"/>
      <c r="D45" s="49"/>
      <c r="E45" s="49"/>
      <c r="F45" s="37"/>
      <c r="G45" s="44"/>
      <c r="H45" s="44"/>
    </row>
    <row r="46" spans="1:8" ht="50.25" customHeight="1" x14ac:dyDescent="0.25">
      <c r="A46" s="41" t="s">
        <v>47</v>
      </c>
      <c r="B46" s="42" t="s">
        <v>48</v>
      </c>
      <c r="C46" s="26">
        <f>C47+C48+C49</f>
        <v>217492.1</v>
      </c>
      <c r="D46" s="26">
        <f>D47+D48+D49</f>
        <v>117900.06</v>
      </c>
      <c r="E46" s="26">
        <f>E47+E48+E49</f>
        <v>117786.7</v>
      </c>
      <c r="F46" s="27">
        <f t="shared" si="2"/>
        <v>99.903850769880862</v>
      </c>
      <c r="G46" s="40"/>
      <c r="H46" s="40"/>
    </row>
    <row r="47" spans="1:8" ht="83.25" customHeight="1" x14ac:dyDescent="0.25">
      <c r="A47" s="39"/>
      <c r="B47" s="25" t="s">
        <v>11</v>
      </c>
      <c r="C47" s="26">
        <v>1669.2</v>
      </c>
      <c r="D47" s="26">
        <v>610</v>
      </c>
      <c r="E47" s="26">
        <v>520</v>
      </c>
      <c r="F47" s="27">
        <f t="shared" si="2"/>
        <v>85.245901639344254</v>
      </c>
      <c r="G47" s="45" t="s">
        <v>49</v>
      </c>
      <c r="H47" s="43" t="s">
        <v>50</v>
      </c>
    </row>
    <row r="48" spans="1:8" ht="83.25" customHeight="1" x14ac:dyDescent="0.25">
      <c r="A48" s="39"/>
      <c r="B48" s="25" t="s">
        <v>12</v>
      </c>
      <c r="C48" s="26">
        <v>215822.9</v>
      </c>
      <c r="D48" s="26">
        <v>117290.06</v>
      </c>
      <c r="E48" s="26">
        <v>117266.7</v>
      </c>
      <c r="F48" s="27">
        <f t="shared" si="2"/>
        <v>99.980083563773434</v>
      </c>
      <c r="G48" s="59"/>
      <c r="H48" s="44"/>
    </row>
    <row r="49" spans="1:8" ht="83.25" customHeight="1" x14ac:dyDescent="0.25">
      <c r="A49" s="39"/>
      <c r="B49" s="25" t="s">
        <v>13</v>
      </c>
      <c r="C49" s="26"/>
      <c r="D49" s="26"/>
      <c r="E49" s="26"/>
      <c r="F49" s="27"/>
      <c r="G49" s="60"/>
      <c r="H49" s="44"/>
    </row>
    <row r="50" spans="1:8" ht="46.5" customHeight="1" x14ac:dyDescent="0.25">
      <c r="A50" s="41" t="s">
        <v>51</v>
      </c>
      <c r="B50" s="42" t="s">
        <v>52</v>
      </c>
      <c r="C50" s="26">
        <f>C51+C52+C53</f>
        <v>135195.54</v>
      </c>
      <c r="D50" s="26">
        <f>D51+D52+D53</f>
        <v>77681.740000000005</v>
      </c>
      <c r="E50" s="26">
        <f>E51+E52+E53</f>
        <v>73138.14</v>
      </c>
      <c r="F50" s="27">
        <f t="shared" ref="F50:F76" si="14">E50/D50*100</f>
        <v>94.151006401246931</v>
      </c>
      <c r="G50" s="40"/>
      <c r="H50" s="40"/>
    </row>
    <row r="51" spans="1:8" ht="93" customHeight="1" x14ac:dyDescent="0.25">
      <c r="A51" s="39"/>
      <c r="B51" s="25" t="s">
        <v>11</v>
      </c>
      <c r="C51" s="26">
        <v>1049.22</v>
      </c>
      <c r="D51" s="26">
        <v>416</v>
      </c>
      <c r="E51" s="26">
        <v>400</v>
      </c>
      <c r="F51" s="27">
        <f t="shared" si="14"/>
        <v>96.15384615384616</v>
      </c>
      <c r="G51" s="45" t="s">
        <v>53</v>
      </c>
      <c r="H51" s="43" t="s">
        <v>54</v>
      </c>
    </row>
    <row r="52" spans="1:8" ht="93" customHeight="1" x14ac:dyDescent="0.25">
      <c r="A52" s="39"/>
      <c r="B52" s="25" t="s">
        <v>12</v>
      </c>
      <c r="C52" s="26">
        <v>134146.32</v>
      </c>
      <c r="D52" s="26">
        <v>77265.740000000005</v>
      </c>
      <c r="E52" s="26">
        <v>72738.14</v>
      </c>
      <c r="F52" s="27">
        <f t="shared" si="14"/>
        <v>94.140223079465741</v>
      </c>
      <c r="G52" s="59"/>
      <c r="H52" s="44"/>
    </row>
    <row r="53" spans="1:8" ht="75" customHeight="1" x14ac:dyDescent="0.25">
      <c r="A53" s="39"/>
      <c r="B53" s="25" t="s">
        <v>13</v>
      </c>
      <c r="C53" s="26"/>
      <c r="D53" s="26"/>
      <c r="E53" s="26"/>
      <c r="F53" s="27"/>
      <c r="G53" s="60"/>
      <c r="H53" s="44"/>
    </row>
    <row r="54" spans="1:8" ht="50.25" customHeight="1" x14ac:dyDescent="0.25">
      <c r="A54" s="41" t="s">
        <v>55</v>
      </c>
      <c r="B54" s="42" t="s">
        <v>56</v>
      </c>
      <c r="C54" s="26">
        <f>C55+C56+C57</f>
        <v>500918.56</v>
      </c>
      <c r="D54" s="26">
        <f>D55+D56+D57</f>
        <v>297047.34000000003</v>
      </c>
      <c r="E54" s="26">
        <f>E55+E56+E57</f>
        <v>289990.03999999998</v>
      </c>
      <c r="F54" s="27">
        <f t="shared" si="14"/>
        <v>97.624183404571113</v>
      </c>
      <c r="G54" s="40"/>
      <c r="H54" s="40"/>
    </row>
    <row r="55" spans="1:8" ht="91.5" customHeight="1" x14ac:dyDescent="0.25">
      <c r="A55" s="39"/>
      <c r="B55" s="25" t="s">
        <v>11</v>
      </c>
      <c r="C55" s="26">
        <v>14607.08</v>
      </c>
      <c r="D55" s="26">
        <v>0</v>
      </c>
      <c r="E55" s="26">
        <v>0</v>
      </c>
      <c r="F55" s="27"/>
      <c r="G55" s="45" t="s">
        <v>57</v>
      </c>
      <c r="H55" s="53" t="s">
        <v>58</v>
      </c>
    </row>
    <row r="56" spans="1:8" ht="91.5" customHeight="1" x14ac:dyDescent="0.25">
      <c r="A56" s="39"/>
      <c r="B56" s="25" t="s">
        <v>12</v>
      </c>
      <c r="C56" s="26">
        <v>486311.48</v>
      </c>
      <c r="D56" s="26">
        <v>297047.34000000003</v>
      </c>
      <c r="E56" s="26">
        <v>289990.03999999998</v>
      </c>
      <c r="F56" s="27">
        <f t="shared" si="14"/>
        <v>97.624183404571113</v>
      </c>
      <c r="G56" s="59"/>
      <c r="H56" s="44"/>
    </row>
    <row r="57" spans="1:8" ht="91.5" customHeight="1" x14ac:dyDescent="0.25">
      <c r="A57" s="39"/>
      <c r="B57" s="25" t="s">
        <v>13</v>
      </c>
      <c r="C57" s="26"/>
      <c r="D57" s="26"/>
      <c r="E57" s="26"/>
      <c r="F57" s="27"/>
      <c r="G57" s="60"/>
      <c r="H57" s="44"/>
    </row>
    <row r="58" spans="1:8" ht="83.25" customHeight="1" x14ac:dyDescent="0.25">
      <c r="A58" s="41" t="s">
        <v>59</v>
      </c>
      <c r="B58" s="42" t="s">
        <v>60</v>
      </c>
      <c r="C58" s="26">
        <f>C59+C60+C61</f>
        <v>642240.68000000005</v>
      </c>
      <c r="D58" s="26">
        <f>D59+D60+D61</f>
        <v>405323.64999999997</v>
      </c>
      <c r="E58" s="26">
        <f>E59+E60+E61</f>
        <v>393380.27999999997</v>
      </c>
      <c r="F58" s="27">
        <f t="shared" si="14"/>
        <v>97.05337450701434</v>
      </c>
      <c r="G58" s="40"/>
      <c r="H58" s="40"/>
    </row>
    <row r="59" spans="1:8" ht="218.25" customHeight="1" x14ac:dyDescent="0.25">
      <c r="A59" s="39"/>
      <c r="B59" s="25" t="s">
        <v>11</v>
      </c>
      <c r="C59" s="26">
        <v>2695.3</v>
      </c>
      <c r="D59" s="26">
        <v>2395.3000000000002</v>
      </c>
      <c r="E59" s="26">
        <v>1645.3</v>
      </c>
      <c r="F59" s="27">
        <f t="shared" si="14"/>
        <v>68.68868200225441</v>
      </c>
      <c r="G59" s="53" t="s">
        <v>61</v>
      </c>
      <c r="H59" s="43" t="s">
        <v>62</v>
      </c>
    </row>
    <row r="60" spans="1:8" ht="218.25" customHeight="1" x14ac:dyDescent="0.25">
      <c r="A60" s="39"/>
      <c r="B60" s="25" t="s">
        <v>12</v>
      </c>
      <c r="C60" s="26">
        <v>639545.38</v>
      </c>
      <c r="D60" s="26">
        <v>402928.35</v>
      </c>
      <c r="E60" s="26">
        <v>391734.98</v>
      </c>
      <c r="F60" s="27">
        <f t="shared" si="14"/>
        <v>97.221994927882335</v>
      </c>
      <c r="G60" s="44"/>
      <c r="H60" s="44"/>
    </row>
    <row r="61" spans="1:8" ht="262.5" customHeight="1" x14ac:dyDescent="0.25">
      <c r="A61" s="39"/>
      <c r="B61" s="25" t="s">
        <v>13</v>
      </c>
      <c r="C61" s="26"/>
      <c r="D61" s="26"/>
      <c r="E61" s="26"/>
      <c r="F61" s="27"/>
      <c r="G61" s="44"/>
      <c r="H61" s="44"/>
    </row>
    <row r="62" spans="1:8" ht="31.5" x14ac:dyDescent="0.25">
      <c r="A62" s="41" t="s">
        <v>63</v>
      </c>
      <c r="B62" s="42" t="s">
        <v>64</v>
      </c>
      <c r="C62" s="26">
        <f>C63+C64+C65</f>
        <v>2900.2</v>
      </c>
      <c r="D62" s="26">
        <f>D63+D64+D65</f>
        <v>0</v>
      </c>
      <c r="E62" s="26">
        <f>E63+E64+E65</f>
        <v>0</v>
      </c>
      <c r="F62" s="27"/>
      <c r="G62" s="40"/>
      <c r="H62" s="40"/>
    </row>
    <row r="63" spans="1:8" ht="41.25" customHeight="1" x14ac:dyDescent="0.25">
      <c r="A63" s="39"/>
      <c r="B63" s="25" t="s">
        <v>11</v>
      </c>
      <c r="C63" s="26"/>
      <c r="D63" s="26"/>
      <c r="E63" s="26"/>
      <c r="F63" s="27"/>
      <c r="G63" s="53" t="s">
        <v>65</v>
      </c>
      <c r="H63" s="30"/>
    </row>
    <row r="64" spans="1:8" ht="41.25" customHeight="1" x14ac:dyDescent="0.25">
      <c r="A64" s="39"/>
      <c r="B64" s="25" t="s">
        <v>12</v>
      </c>
      <c r="C64" s="26">
        <v>2900.2</v>
      </c>
      <c r="D64" s="26"/>
      <c r="E64" s="26"/>
      <c r="F64" s="27"/>
      <c r="G64" s="55"/>
      <c r="H64" s="61"/>
    </row>
    <row r="65" spans="1:8" ht="41.25" customHeight="1" x14ac:dyDescent="0.25">
      <c r="A65" s="39"/>
      <c r="B65" s="25" t="s">
        <v>13</v>
      </c>
      <c r="C65" s="26"/>
      <c r="D65" s="26"/>
      <c r="E65" s="26"/>
      <c r="F65" s="27"/>
      <c r="G65" s="55"/>
      <c r="H65" s="61"/>
    </row>
    <row r="66" spans="1:8" ht="35.25" customHeight="1" x14ac:dyDescent="0.25">
      <c r="A66" s="41" t="s">
        <v>66</v>
      </c>
      <c r="B66" s="42" t="s">
        <v>67</v>
      </c>
      <c r="C66" s="26">
        <f>C67+C68+C69</f>
        <v>8057.15</v>
      </c>
      <c r="D66" s="26">
        <f>D67+D68+D69</f>
        <v>235.13</v>
      </c>
      <c r="E66" s="26">
        <f>E67+E68+E69</f>
        <v>99.97</v>
      </c>
      <c r="F66" s="27">
        <f t="shared" si="14"/>
        <v>42.51690554161528</v>
      </c>
      <c r="G66" s="40"/>
      <c r="H66" s="40"/>
    </row>
    <row r="67" spans="1:8" ht="58.5" customHeight="1" x14ac:dyDescent="0.25">
      <c r="A67" s="39"/>
      <c r="B67" s="25" t="s">
        <v>11</v>
      </c>
      <c r="C67" s="26"/>
      <c r="D67" s="26"/>
      <c r="E67" s="26"/>
      <c r="F67" s="27"/>
      <c r="G67" s="62" t="s">
        <v>68</v>
      </c>
      <c r="H67" s="53" t="s">
        <v>69</v>
      </c>
    </row>
    <row r="68" spans="1:8" ht="58.5" customHeight="1" x14ac:dyDescent="0.25">
      <c r="A68" s="39"/>
      <c r="B68" s="25" t="s">
        <v>12</v>
      </c>
      <c r="C68" s="26">
        <v>8057.15</v>
      </c>
      <c r="D68" s="26">
        <v>235.13</v>
      </c>
      <c r="E68" s="26">
        <v>99.97</v>
      </c>
      <c r="F68" s="27">
        <f t="shared" si="14"/>
        <v>42.51690554161528</v>
      </c>
      <c r="G68" s="63"/>
      <c r="H68" s="55"/>
    </row>
    <row r="69" spans="1:8" ht="58.5" customHeight="1" x14ac:dyDescent="0.25">
      <c r="A69" s="39"/>
      <c r="B69" s="25" t="s">
        <v>13</v>
      </c>
      <c r="C69" s="26"/>
      <c r="D69" s="26"/>
      <c r="E69" s="26"/>
      <c r="F69" s="27"/>
      <c r="G69" s="64"/>
      <c r="H69" s="55"/>
    </row>
    <row r="70" spans="1:8" ht="44.25" customHeight="1" x14ac:dyDescent="0.25">
      <c r="A70" s="41" t="s">
        <v>70</v>
      </c>
      <c r="B70" s="42" t="s">
        <v>71</v>
      </c>
      <c r="C70" s="26">
        <f>C71+C72+C73</f>
        <v>2184.5</v>
      </c>
      <c r="D70" s="26">
        <f>D71+D72+D73</f>
        <v>1931.5300000000002</v>
      </c>
      <c r="E70" s="26">
        <f>E71+E72+E73</f>
        <v>1870.8600000000001</v>
      </c>
      <c r="F70" s="27">
        <f t="shared" si="14"/>
        <v>96.858966725859801</v>
      </c>
      <c r="G70" s="40"/>
      <c r="H70" s="40"/>
    </row>
    <row r="71" spans="1:8" ht="55.5" customHeight="1" x14ac:dyDescent="0.25">
      <c r="A71" s="39"/>
      <c r="B71" s="25" t="s">
        <v>11</v>
      </c>
      <c r="C71" s="26">
        <v>1053.06</v>
      </c>
      <c r="D71" s="26">
        <v>930.09</v>
      </c>
      <c r="E71" s="26">
        <v>930.08</v>
      </c>
      <c r="F71" s="27">
        <f t="shared" si="14"/>
        <v>99.998924835230994</v>
      </c>
      <c r="G71" s="53" t="s">
        <v>72</v>
      </c>
      <c r="H71" s="53" t="s">
        <v>73</v>
      </c>
    </row>
    <row r="72" spans="1:8" ht="55.5" customHeight="1" x14ac:dyDescent="0.25">
      <c r="A72" s="39"/>
      <c r="B72" s="25" t="s">
        <v>12</v>
      </c>
      <c r="C72" s="26">
        <v>1131.44</v>
      </c>
      <c r="D72" s="26">
        <v>1001.44</v>
      </c>
      <c r="E72" s="26">
        <v>940.78</v>
      </c>
      <c r="F72" s="27">
        <f t="shared" si="14"/>
        <v>93.942722479629325</v>
      </c>
      <c r="G72" s="44"/>
      <c r="H72" s="44"/>
    </row>
    <row r="73" spans="1:8" ht="55.5" customHeight="1" x14ac:dyDescent="0.25">
      <c r="A73" s="39"/>
      <c r="B73" s="25" t="s">
        <v>13</v>
      </c>
      <c r="C73" s="26"/>
      <c r="D73" s="26"/>
      <c r="E73" s="26"/>
      <c r="F73" s="27"/>
      <c r="G73" s="44"/>
      <c r="H73" s="44"/>
    </row>
    <row r="74" spans="1:8" ht="57" customHeight="1" x14ac:dyDescent="0.25">
      <c r="A74" s="41" t="s">
        <v>74</v>
      </c>
      <c r="B74" s="42" t="s">
        <v>75</v>
      </c>
      <c r="C74" s="26">
        <f>C75+C76+C77</f>
        <v>33567.75</v>
      </c>
      <c r="D74" s="26">
        <f>D75+D76+D77</f>
        <v>19960.75</v>
      </c>
      <c r="E74" s="26">
        <f>E75+E76+E77</f>
        <v>18805.62</v>
      </c>
      <c r="F74" s="27">
        <f t="shared" si="14"/>
        <v>94.212992998760058</v>
      </c>
      <c r="G74" s="40"/>
      <c r="H74" s="40"/>
    </row>
    <row r="75" spans="1:8" ht="61.5" customHeight="1" x14ac:dyDescent="0.25">
      <c r="A75" s="39"/>
      <c r="B75" s="25" t="s">
        <v>11</v>
      </c>
      <c r="C75" s="26"/>
      <c r="D75" s="26"/>
      <c r="E75" s="26"/>
      <c r="F75" s="27"/>
      <c r="G75" s="53" t="s">
        <v>76</v>
      </c>
      <c r="H75" s="43" t="s">
        <v>77</v>
      </c>
    </row>
    <row r="76" spans="1:8" ht="61.5" customHeight="1" x14ac:dyDescent="0.25">
      <c r="A76" s="39"/>
      <c r="B76" s="25" t="s">
        <v>12</v>
      </c>
      <c r="C76" s="26">
        <v>33567.75</v>
      </c>
      <c r="D76" s="26">
        <v>19960.75</v>
      </c>
      <c r="E76" s="26">
        <v>18805.62</v>
      </c>
      <c r="F76" s="27">
        <f t="shared" si="14"/>
        <v>94.212992998760058</v>
      </c>
      <c r="G76" s="55"/>
      <c r="H76" s="44"/>
    </row>
    <row r="77" spans="1:8" ht="61.5" customHeight="1" x14ac:dyDescent="0.25">
      <c r="A77" s="39"/>
      <c r="B77" s="25" t="s">
        <v>13</v>
      </c>
      <c r="C77" s="26"/>
      <c r="D77" s="26"/>
      <c r="E77" s="26"/>
      <c r="F77" s="27"/>
      <c r="G77" s="55"/>
      <c r="H77" s="44"/>
    </row>
    <row r="78" spans="1:8" ht="53.25" customHeight="1" x14ac:dyDescent="0.25">
      <c r="A78" s="20" t="s">
        <v>78</v>
      </c>
      <c r="B78" s="21" t="s">
        <v>79</v>
      </c>
      <c r="C78" s="22">
        <f>C79+C80+C81</f>
        <v>1164933.6199999999</v>
      </c>
      <c r="D78" s="22">
        <f>D79+D80+D81</f>
        <v>541696.88000000012</v>
      </c>
      <c r="E78" s="22">
        <f>E79+E80+E81</f>
        <v>508279.60000000003</v>
      </c>
      <c r="F78" s="22">
        <f t="shared" si="2"/>
        <v>93.831000097323795</v>
      </c>
      <c r="G78" s="23"/>
      <c r="H78" s="58"/>
    </row>
    <row r="79" spans="1:8" ht="15.75" customHeight="1" x14ac:dyDescent="0.25">
      <c r="A79" s="39"/>
      <c r="B79" s="25" t="s">
        <v>11</v>
      </c>
      <c r="C79" s="26">
        <f t="shared" ref="C79:E80" si="15">C83+C87+C91+C95</f>
        <v>21856.03</v>
      </c>
      <c r="D79" s="26">
        <f t="shared" si="15"/>
        <v>9078.0400000000009</v>
      </c>
      <c r="E79" s="26">
        <f t="shared" si="15"/>
        <v>550</v>
      </c>
      <c r="F79" s="27">
        <f t="shared" si="2"/>
        <v>6.058576520923018</v>
      </c>
      <c r="G79" s="43"/>
      <c r="H79" s="43"/>
    </row>
    <row r="80" spans="1:8" ht="15.75" x14ac:dyDescent="0.25">
      <c r="A80" s="39"/>
      <c r="B80" s="25" t="s">
        <v>12</v>
      </c>
      <c r="C80" s="26">
        <f t="shared" si="15"/>
        <v>1143077.5899999999</v>
      </c>
      <c r="D80" s="26">
        <f t="shared" si="15"/>
        <v>532618.84000000008</v>
      </c>
      <c r="E80" s="26">
        <f t="shared" si="15"/>
        <v>507729.60000000003</v>
      </c>
      <c r="F80" s="27">
        <f t="shared" si="2"/>
        <v>95.327007208381872</v>
      </c>
      <c r="G80" s="44"/>
      <c r="H80" s="44"/>
    </row>
    <row r="81" spans="1:8" ht="15.75" x14ac:dyDescent="0.25">
      <c r="A81" s="39"/>
      <c r="B81" s="25" t="s">
        <v>13</v>
      </c>
      <c r="C81" s="26"/>
      <c r="D81" s="26"/>
      <c r="E81" s="26"/>
      <c r="F81" s="27"/>
      <c r="G81" s="44"/>
      <c r="H81" s="44"/>
    </row>
    <row r="82" spans="1:8" ht="84.75" customHeight="1" x14ac:dyDescent="0.25">
      <c r="A82" s="41" t="s">
        <v>80</v>
      </c>
      <c r="B82" s="42" t="s">
        <v>81</v>
      </c>
      <c r="C82" s="26">
        <f>C83+C84+C85</f>
        <v>179499.02</v>
      </c>
      <c r="D82" s="26">
        <f>D83+D84+D85</f>
        <v>81439.759999999995</v>
      </c>
      <c r="E82" s="26">
        <f>E83+E84+E85</f>
        <v>71724.639999999999</v>
      </c>
      <c r="F82" s="27">
        <f t="shared" si="2"/>
        <v>88.070789992504899</v>
      </c>
      <c r="G82" s="40"/>
      <c r="H82" s="40"/>
    </row>
    <row r="83" spans="1:8" ht="92.25" customHeight="1" x14ac:dyDescent="0.25">
      <c r="A83" s="24"/>
      <c r="B83" s="25" t="s">
        <v>11</v>
      </c>
      <c r="C83" s="26">
        <v>100</v>
      </c>
      <c r="D83" s="26">
        <v>100</v>
      </c>
      <c r="E83" s="26">
        <v>100</v>
      </c>
      <c r="F83" s="27">
        <f t="shared" si="2"/>
        <v>100</v>
      </c>
      <c r="G83" s="65" t="s">
        <v>82</v>
      </c>
      <c r="H83" s="43" t="s">
        <v>83</v>
      </c>
    </row>
    <row r="84" spans="1:8" ht="92.25" customHeight="1" x14ac:dyDescent="0.25">
      <c r="A84" s="24"/>
      <c r="B84" s="25" t="s">
        <v>12</v>
      </c>
      <c r="C84" s="26">
        <v>179399.02</v>
      </c>
      <c r="D84" s="26">
        <v>81339.759999999995</v>
      </c>
      <c r="E84" s="26">
        <v>71624.639999999999</v>
      </c>
      <c r="F84" s="27">
        <f t="shared" si="2"/>
        <v>88.056124089867012</v>
      </c>
      <c r="G84" s="66"/>
      <c r="H84" s="44"/>
    </row>
    <row r="85" spans="1:8" ht="92.25" customHeight="1" x14ac:dyDescent="0.25">
      <c r="A85" s="24"/>
      <c r="B85" s="25" t="s">
        <v>13</v>
      </c>
      <c r="C85" s="26"/>
      <c r="D85" s="26"/>
      <c r="E85" s="26"/>
      <c r="F85" s="27"/>
      <c r="G85" s="67"/>
      <c r="H85" s="44"/>
    </row>
    <row r="86" spans="1:8" ht="42.75" customHeight="1" x14ac:dyDescent="0.25">
      <c r="A86" s="41" t="s">
        <v>84</v>
      </c>
      <c r="B86" s="42" t="s">
        <v>85</v>
      </c>
      <c r="C86" s="26">
        <f>C87+C88+C89</f>
        <v>950017.4</v>
      </c>
      <c r="D86" s="26">
        <f>D87+D88+D89</f>
        <v>440497.32</v>
      </c>
      <c r="E86" s="26">
        <f>E87+E88+E89</f>
        <v>422182.36</v>
      </c>
      <c r="F86" s="27">
        <f>E86/D86*100</f>
        <v>95.842208529214204</v>
      </c>
      <c r="G86" s="40"/>
      <c r="H86" s="68"/>
    </row>
    <row r="87" spans="1:8" ht="111.75" customHeight="1" x14ac:dyDescent="0.25">
      <c r="A87" s="24"/>
      <c r="B87" s="25" t="s">
        <v>11</v>
      </c>
      <c r="C87" s="26">
        <v>21756.03</v>
      </c>
      <c r="D87" s="26">
        <v>8978.0400000000009</v>
      </c>
      <c r="E87" s="26">
        <v>450</v>
      </c>
      <c r="F87" s="27">
        <f>E87/D87*100</f>
        <v>5.01222984081158</v>
      </c>
      <c r="G87" s="43" t="s">
        <v>86</v>
      </c>
      <c r="H87" s="53" t="s">
        <v>87</v>
      </c>
    </row>
    <row r="88" spans="1:8" ht="111.75" customHeight="1" x14ac:dyDescent="0.25">
      <c r="A88" s="24"/>
      <c r="B88" s="25" t="s">
        <v>12</v>
      </c>
      <c r="C88" s="26">
        <v>928261.37</v>
      </c>
      <c r="D88" s="26">
        <v>431519.28</v>
      </c>
      <c r="E88" s="26">
        <v>421732.36</v>
      </c>
      <c r="F88" s="27">
        <f>E88/D88*100</f>
        <v>97.731985463082893</v>
      </c>
      <c r="G88" s="44"/>
      <c r="H88" s="55"/>
    </row>
    <row r="89" spans="1:8" ht="111.75" customHeight="1" x14ac:dyDescent="0.25">
      <c r="A89" s="24"/>
      <c r="B89" s="25" t="s">
        <v>13</v>
      </c>
      <c r="C89" s="26"/>
      <c r="D89" s="26"/>
      <c r="E89" s="26"/>
      <c r="F89" s="27"/>
      <c r="G89" s="44"/>
      <c r="H89" s="55"/>
    </row>
    <row r="90" spans="1:8" ht="43.5" customHeight="1" x14ac:dyDescent="0.25">
      <c r="A90" s="41" t="s">
        <v>88</v>
      </c>
      <c r="B90" s="42" t="s">
        <v>89</v>
      </c>
      <c r="C90" s="26">
        <f>C91+C92+C93</f>
        <v>2600</v>
      </c>
      <c r="D90" s="26">
        <f>D91+D92+D93</f>
        <v>633.09</v>
      </c>
      <c r="E90" s="26">
        <f>E91+E92+E93</f>
        <v>633.09</v>
      </c>
      <c r="F90" s="27">
        <f>E90/D90*100</f>
        <v>100</v>
      </c>
      <c r="G90" s="40"/>
      <c r="H90" s="40"/>
    </row>
    <row r="91" spans="1:8" ht="29.25" customHeight="1" x14ac:dyDescent="0.25">
      <c r="A91" s="24"/>
      <c r="B91" s="25" t="s">
        <v>11</v>
      </c>
      <c r="C91" s="26"/>
      <c r="D91" s="26"/>
      <c r="E91" s="26"/>
      <c r="F91" s="27"/>
      <c r="G91" s="29" t="s">
        <v>90</v>
      </c>
      <c r="H91" s="36"/>
    </row>
    <row r="92" spans="1:8" ht="29.25" customHeight="1" x14ac:dyDescent="0.25">
      <c r="A92" s="24"/>
      <c r="B92" s="25" t="s">
        <v>12</v>
      </c>
      <c r="C92" s="26">
        <v>2600</v>
      </c>
      <c r="D92" s="26">
        <v>633.09</v>
      </c>
      <c r="E92" s="26">
        <v>633.09</v>
      </c>
      <c r="F92" s="27">
        <f>E92/D92*100</f>
        <v>100</v>
      </c>
      <c r="G92" s="69"/>
      <c r="H92" s="52"/>
    </row>
    <row r="93" spans="1:8" ht="29.25" customHeight="1" x14ac:dyDescent="0.25">
      <c r="A93" s="24"/>
      <c r="B93" s="25" t="s">
        <v>13</v>
      </c>
      <c r="C93" s="26"/>
      <c r="D93" s="26"/>
      <c r="E93" s="26"/>
      <c r="F93" s="27"/>
      <c r="G93" s="69"/>
      <c r="H93" s="52"/>
    </row>
    <row r="94" spans="1:8" ht="81.75" customHeight="1" x14ac:dyDescent="0.25">
      <c r="A94" s="41" t="s">
        <v>91</v>
      </c>
      <c r="B94" s="42" t="s">
        <v>92</v>
      </c>
      <c r="C94" s="26">
        <f>C95+C96+C97</f>
        <v>32817.199999999997</v>
      </c>
      <c r="D94" s="26">
        <f>D95+D96+D97</f>
        <v>19126.71</v>
      </c>
      <c r="E94" s="26">
        <f>E95+E96+E97</f>
        <v>13739.51</v>
      </c>
      <c r="F94" s="27">
        <f>E94/D94*100</f>
        <v>71.834152345071374</v>
      </c>
      <c r="G94" s="40"/>
      <c r="H94" s="40"/>
    </row>
    <row r="95" spans="1:8" ht="57.75" customHeight="1" x14ac:dyDescent="0.25">
      <c r="A95" s="24"/>
      <c r="B95" s="25" t="s">
        <v>11</v>
      </c>
      <c r="C95" s="26"/>
      <c r="D95" s="26"/>
      <c r="E95" s="26"/>
      <c r="F95" s="27"/>
      <c r="G95" s="70" t="s">
        <v>93</v>
      </c>
      <c r="H95" s="71" t="s">
        <v>94</v>
      </c>
    </row>
    <row r="96" spans="1:8" ht="57.75" customHeight="1" x14ac:dyDescent="0.25">
      <c r="A96" s="24"/>
      <c r="B96" s="25" t="s">
        <v>12</v>
      </c>
      <c r="C96" s="26">
        <v>32817.199999999997</v>
      </c>
      <c r="D96" s="26">
        <v>19126.71</v>
      </c>
      <c r="E96" s="26">
        <v>13739.51</v>
      </c>
      <c r="F96" s="27">
        <f>E96/D96*100</f>
        <v>71.834152345071374</v>
      </c>
      <c r="G96" s="72"/>
      <c r="H96" s="73"/>
    </row>
    <row r="97" spans="1:8" ht="57.75" customHeight="1" x14ac:dyDescent="0.25">
      <c r="A97" s="24"/>
      <c r="B97" s="25" t="s">
        <v>13</v>
      </c>
      <c r="C97" s="26"/>
      <c r="D97" s="26"/>
      <c r="E97" s="26"/>
      <c r="F97" s="27"/>
      <c r="G97" s="72"/>
      <c r="H97" s="73"/>
    </row>
    <row r="98" spans="1:8" ht="60.75" customHeight="1" x14ac:dyDescent="0.25">
      <c r="A98" s="74" t="s">
        <v>95</v>
      </c>
      <c r="B98" s="14" t="s">
        <v>96</v>
      </c>
      <c r="C98" s="15">
        <f>C99+C100+C101</f>
        <v>339660.27</v>
      </c>
      <c r="D98" s="15">
        <f>D99+D100+D101</f>
        <v>170237.17</v>
      </c>
      <c r="E98" s="15">
        <f>E99+E100+E101</f>
        <v>161110.83000000002</v>
      </c>
      <c r="F98" s="15">
        <f t="shared" si="2"/>
        <v>94.639043870383887</v>
      </c>
      <c r="G98" s="23"/>
      <c r="H98" s="58"/>
    </row>
    <row r="99" spans="1:8" ht="29.25" customHeight="1" x14ac:dyDescent="0.25">
      <c r="A99" s="39"/>
      <c r="B99" s="75" t="s">
        <v>11</v>
      </c>
      <c r="C99" s="76">
        <f t="shared" ref="C99:E100" si="16">C103+C111+C107</f>
        <v>8826.65</v>
      </c>
      <c r="D99" s="76">
        <f t="shared" si="16"/>
        <v>3297.51</v>
      </c>
      <c r="E99" s="76">
        <f t="shared" si="16"/>
        <v>921.01</v>
      </c>
      <c r="F99" s="18">
        <f>E99/D99*100</f>
        <v>27.930468747630787</v>
      </c>
      <c r="G99" s="43"/>
      <c r="H99" s="43"/>
    </row>
    <row r="100" spans="1:8" ht="30.75" customHeight="1" x14ac:dyDescent="0.25">
      <c r="A100" s="39"/>
      <c r="B100" s="75" t="s">
        <v>12</v>
      </c>
      <c r="C100" s="76">
        <f t="shared" si="16"/>
        <v>330833.62</v>
      </c>
      <c r="D100" s="76">
        <f t="shared" si="16"/>
        <v>166939.66</v>
      </c>
      <c r="E100" s="76">
        <f t="shared" si="16"/>
        <v>160189.82</v>
      </c>
      <c r="F100" s="18">
        <f t="shared" si="2"/>
        <v>95.956718732984129</v>
      </c>
      <c r="G100" s="44"/>
      <c r="H100" s="44"/>
    </row>
    <row r="101" spans="1:8" ht="50.25" customHeight="1" x14ac:dyDescent="0.25">
      <c r="A101" s="39"/>
      <c r="B101" s="75" t="s">
        <v>13</v>
      </c>
      <c r="C101" s="76"/>
      <c r="D101" s="76"/>
      <c r="E101" s="76"/>
      <c r="F101" s="18"/>
      <c r="G101" s="44"/>
      <c r="H101" s="44"/>
    </row>
    <row r="102" spans="1:8" ht="66" customHeight="1" x14ac:dyDescent="0.25">
      <c r="A102" s="77" t="s">
        <v>97</v>
      </c>
      <c r="B102" s="78" t="s">
        <v>98</v>
      </c>
      <c r="C102" s="76">
        <f>C103+C104</f>
        <v>324277.33</v>
      </c>
      <c r="D102" s="76">
        <f>D103+D104</f>
        <v>161703.45000000001</v>
      </c>
      <c r="E102" s="76">
        <f>E103+E104</f>
        <v>153864.51</v>
      </c>
      <c r="F102" s="18">
        <f t="shared" si="2"/>
        <v>95.152274116600481</v>
      </c>
      <c r="G102" s="40"/>
      <c r="H102" s="40"/>
    </row>
    <row r="103" spans="1:8" ht="164.25" customHeight="1" x14ac:dyDescent="0.25">
      <c r="A103" s="79"/>
      <c r="B103" s="75" t="s">
        <v>11</v>
      </c>
      <c r="C103" s="76">
        <v>8826.65</v>
      </c>
      <c r="D103" s="76">
        <v>3297.51</v>
      </c>
      <c r="E103" s="76">
        <v>921.01</v>
      </c>
      <c r="F103" s="18">
        <f t="shared" si="2"/>
        <v>27.930468747630787</v>
      </c>
      <c r="G103" s="45" t="s">
        <v>99</v>
      </c>
      <c r="H103" s="80" t="s">
        <v>100</v>
      </c>
    </row>
    <row r="104" spans="1:8" ht="164.25" customHeight="1" x14ac:dyDescent="0.25">
      <c r="A104" s="79"/>
      <c r="B104" s="75" t="s">
        <v>12</v>
      </c>
      <c r="C104" s="76">
        <v>315450.68</v>
      </c>
      <c r="D104" s="76">
        <v>158405.94</v>
      </c>
      <c r="E104" s="76">
        <v>152943.5</v>
      </c>
      <c r="F104" s="18">
        <f t="shared" si="2"/>
        <v>96.551619213269404</v>
      </c>
      <c r="G104" s="47"/>
      <c r="H104" s="81"/>
    </row>
    <row r="105" spans="1:8" ht="164.25" customHeight="1" x14ac:dyDescent="0.25">
      <c r="A105" s="79"/>
      <c r="B105" s="75" t="s">
        <v>13</v>
      </c>
      <c r="C105" s="76"/>
      <c r="D105" s="76"/>
      <c r="E105" s="76"/>
      <c r="F105" s="18"/>
      <c r="G105" s="50"/>
      <c r="H105" s="82"/>
    </row>
    <row r="106" spans="1:8" ht="136.5" customHeight="1" x14ac:dyDescent="0.25">
      <c r="A106" s="77" t="s">
        <v>101</v>
      </c>
      <c r="B106" s="78" t="s">
        <v>102</v>
      </c>
      <c r="C106" s="76">
        <f>C107+C108+C109</f>
        <v>1249.96</v>
      </c>
      <c r="D106" s="76">
        <f>D107+D108+D109</f>
        <v>0</v>
      </c>
      <c r="E106" s="76">
        <f>E107+E108+E109</f>
        <v>0</v>
      </c>
      <c r="F106" s="18"/>
      <c r="G106" s="68"/>
      <c r="H106" s="83"/>
    </row>
    <row r="107" spans="1:8" ht="50.25" customHeight="1" x14ac:dyDescent="0.25">
      <c r="A107" s="79"/>
      <c r="B107" s="75" t="s">
        <v>11</v>
      </c>
      <c r="C107" s="76"/>
      <c r="D107" s="76"/>
      <c r="E107" s="76"/>
      <c r="F107" s="18"/>
      <c r="G107" s="84" t="s">
        <v>103</v>
      </c>
      <c r="H107" s="85"/>
    </row>
    <row r="108" spans="1:8" ht="50.25" customHeight="1" x14ac:dyDescent="0.25">
      <c r="A108" s="79"/>
      <c r="B108" s="75" t="s">
        <v>12</v>
      </c>
      <c r="C108" s="76">
        <v>1249.96</v>
      </c>
      <c r="D108" s="76">
        <v>0</v>
      </c>
      <c r="E108" s="76">
        <v>0</v>
      </c>
      <c r="F108" s="18"/>
      <c r="G108" s="86"/>
      <c r="H108" s="87"/>
    </row>
    <row r="109" spans="1:8" ht="50.25" customHeight="1" x14ac:dyDescent="0.25">
      <c r="A109" s="79"/>
      <c r="B109" s="75" t="s">
        <v>13</v>
      </c>
      <c r="C109" s="76"/>
      <c r="D109" s="76"/>
      <c r="E109" s="76"/>
      <c r="F109" s="18"/>
      <c r="G109" s="88"/>
      <c r="H109" s="89"/>
    </row>
    <row r="110" spans="1:8" ht="62.25" customHeight="1" x14ac:dyDescent="0.25">
      <c r="A110" s="77" t="s">
        <v>104</v>
      </c>
      <c r="B110" s="78" t="s">
        <v>105</v>
      </c>
      <c r="C110" s="76">
        <f>C111+C112+C113</f>
        <v>14132.98</v>
      </c>
      <c r="D110" s="76">
        <f>D111+D112+D113</f>
        <v>8533.7199999999993</v>
      </c>
      <c r="E110" s="76">
        <f>E111+E112+E113</f>
        <v>7246.32</v>
      </c>
      <c r="F110" s="18">
        <f>E110/D110*100</f>
        <v>84.913964835968372</v>
      </c>
      <c r="G110" s="40"/>
      <c r="H110" s="40"/>
    </row>
    <row r="111" spans="1:8" ht="63.75" customHeight="1" x14ac:dyDescent="0.25">
      <c r="A111" s="79"/>
      <c r="B111" s="75" t="s">
        <v>11</v>
      </c>
      <c r="C111" s="76"/>
      <c r="D111" s="76"/>
      <c r="E111" s="76"/>
      <c r="F111" s="18"/>
      <c r="G111" s="71" t="s">
        <v>106</v>
      </c>
      <c r="H111" s="43" t="s">
        <v>107</v>
      </c>
    </row>
    <row r="112" spans="1:8" ht="63.75" customHeight="1" x14ac:dyDescent="0.25">
      <c r="A112" s="79"/>
      <c r="B112" s="75" t="s">
        <v>12</v>
      </c>
      <c r="C112" s="76">
        <v>14132.98</v>
      </c>
      <c r="D112" s="76">
        <v>8533.7199999999993</v>
      </c>
      <c r="E112" s="76">
        <v>7246.32</v>
      </c>
      <c r="F112" s="18">
        <f>E112/D112*100</f>
        <v>84.913964835968372</v>
      </c>
      <c r="G112" s="73"/>
      <c r="H112" s="44"/>
    </row>
    <row r="113" spans="1:14" ht="72" customHeight="1" x14ac:dyDescent="0.25">
      <c r="A113" s="79"/>
      <c r="B113" s="75" t="s">
        <v>13</v>
      </c>
      <c r="C113" s="49"/>
      <c r="D113" s="49"/>
      <c r="E113" s="49"/>
      <c r="F113" s="37"/>
      <c r="G113" s="73"/>
      <c r="H113" s="44"/>
    </row>
    <row r="114" spans="1:14" ht="63" x14ac:dyDescent="0.25">
      <c r="A114" s="20" t="s">
        <v>108</v>
      </c>
      <c r="B114" s="21" t="s">
        <v>109</v>
      </c>
      <c r="C114" s="22">
        <f>C115+C116+C117</f>
        <v>47685.18</v>
      </c>
      <c r="D114" s="22">
        <f t="shared" ref="D114:E114" si="17">D115+D116+D117</f>
        <v>2710.07</v>
      </c>
      <c r="E114" s="22">
        <f t="shared" si="17"/>
        <v>2446.62</v>
      </c>
      <c r="F114" s="22">
        <f t="shared" si="2"/>
        <v>90.278848885822129</v>
      </c>
      <c r="G114" s="23"/>
      <c r="H114" s="58"/>
    </row>
    <row r="115" spans="1:14" ht="15.75" x14ac:dyDescent="0.25">
      <c r="A115" s="24"/>
      <c r="B115" s="25" t="s">
        <v>11</v>
      </c>
      <c r="C115" s="26">
        <f>C119+C123+C127</f>
        <v>25609.200000000001</v>
      </c>
      <c r="D115" s="26">
        <f t="shared" ref="D115:E116" si="18">D119+D123+D127</f>
        <v>2710.07</v>
      </c>
      <c r="E115" s="26">
        <f t="shared" si="18"/>
        <v>2446.62</v>
      </c>
      <c r="F115" s="27">
        <f t="shared" si="2"/>
        <v>90.278848885822129</v>
      </c>
      <c r="G115" s="40"/>
      <c r="H115" s="40"/>
    </row>
    <row r="116" spans="1:14" ht="15.75" x14ac:dyDescent="0.25">
      <c r="A116" s="24"/>
      <c r="B116" s="25" t="s">
        <v>12</v>
      </c>
      <c r="C116" s="26">
        <f>C120+C124+C128</f>
        <v>22075.98</v>
      </c>
      <c r="D116" s="26">
        <f t="shared" si="18"/>
        <v>0</v>
      </c>
      <c r="E116" s="26">
        <f t="shared" si="18"/>
        <v>0</v>
      </c>
      <c r="F116" s="27"/>
      <c r="G116" s="40"/>
      <c r="H116" s="40"/>
    </row>
    <row r="117" spans="1:14" ht="15.75" x14ac:dyDescent="0.25">
      <c r="A117" s="24"/>
      <c r="B117" s="25" t="s">
        <v>13</v>
      </c>
      <c r="C117" s="26">
        <f t="shared" ref="C117:E117" si="19">C121+C125+C129</f>
        <v>0</v>
      </c>
      <c r="D117" s="26">
        <f t="shared" si="19"/>
        <v>0</v>
      </c>
      <c r="E117" s="26">
        <f t="shared" si="19"/>
        <v>0</v>
      </c>
      <c r="F117" s="27"/>
      <c r="G117" s="40"/>
      <c r="H117" s="40"/>
    </row>
    <row r="118" spans="1:14" ht="54.75" customHeight="1" x14ac:dyDescent="0.25">
      <c r="A118" s="41" t="s">
        <v>110</v>
      </c>
      <c r="B118" s="42" t="s">
        <v>111</v>
      </c>
      <c r="C118" s="26">
        <f>C119+C120+C121</f>
        <v>38323.86</v>
      </c>
      <c r="D118" s="26">
        <f t="shared" ref="D118:E118" si="20">D119+D120+D121</f>
        <v>0</v>
      </c>
      <c r="E118" s="26">
        <f t="shared" si="20"/>
        <v>0</v>
      </c>
      <c r="F118" s="27"/>
      <c r="G118" s="40"/>
      <c r="H118" s="40"/>
      <c r="N118" s="90"/>
    </row>
    <row r="119" spans="1:14" ht="79.5" customHeight="1" x14ac:dyDescent="0.25">
      <c r="A119" s="24"/>
      <c r="B119" s="25" t="s">
        <v>11</v>
      </c>
      <c r="C119" s="26">
        <v>17860.2</v>
      </c>
      <c r="D119" s="26">
        <v>0</v>
      </c>
      <c r="E119" s="26">
        <v>0</v>
      </c>
      <c r="F119" s="27"/>
      <c r="G119" s="91" t="s">
        <v>112</v>
      </c>
      <c r="H119" s="43"/>
      <c r="N119" s="90"/>
    </row>
    <row r="120" spans="1:14" ht="79.5" customHeight="1" x14ac:dyDescent="0.25">
      <c r="A120" s="24"/>
      <c r="B120" s="25" t="s">
        <v>12</v>
      </c>
      <c r="C120" s="26">
        <v>20463.66</v>
      </c>
      <c r="D120" s="26">
        <v>0</v>
      </c>
      <c r="E120" s="26">
        <v>0</v>
      </c>
      <c r="F120" s="27"/>
      <c r="G120" s="53"/>
      <c r="H120" s="43"/>
      <c r="N120" s="90"/>
    </row>
    <row r="121" spans="1:14" ht="79.5" customHeight="1" x14ac:dyDescent="0.25">
      <c r="A121" s="24"/>
      <c r="B121" s="25" t="s">
        <v>13</v>
      </c>
      <c r="C121" s="26">
        <v>0</v>
      </c>
      <c r="D121" s="26">
        <v>0</v>
      </c>
      <c r="E121" s="26">
        <v>0</v>
      </c>
      <c r="F121" s="27"/>
      <c r="G121" s="53"/>
      <c r="H121" s="43"/>
      <c r="N121" s="90"/>
    </row>
    <row r="122" spans="1:14" ht="60" customHeight="1" x14ac:dyDescent="0.25">
      <c r="A122" s="41" t="s">
        <v>113</v>
      </c>
      <c r="B122" s="42" t="s">
        <v>114</v>
      </c>
      <c r="C122" s="26">
        <f>C123+C124+C125</f>
        <v>7749</v>
      </c>
      <c r="D122" s="26">
        <f t="shared" ref="D122:E122" si="21">D123+D124+D125</f>
        <v>2710.07</v>
      </c>
      <c r="E122" s="26">
        <f t="shared" si="21"/>
        <v>2446.62</v>
      </c>
      <c r="F122" s="27">
        <f t="shared" si="2"/>
        <v>90.278848885822129</v>
      </c>
      <c r="G122" s="40"/>
      <c r="H122" s="40"/>
      <c r="N122" s="90"/>
    </row>
    <row r="123" spans="1:14" ht="26.25" customHeight="1" x14ac:dyDescent="0.25">
      <c r="A123" s="24"/>
      <c r="B123" s="25" t="s">
        <v>11</v>
      </c>
      <c r="C123" s="26">
        <v>7749</v>
      </c>
      <c r="D123" s="26">
        <v>2710.07</v>
      </c>
      <c r="E123" s="26">
        <v>2446.62</v>
      </c>
      <c r="F123" s="27">
        <f t="shared" si="2"/>
        <v>90.278848885822129</v>
      </c>
      <c r="G123" s="53" t="s">
        <v>115</v>
      </c>
      <c r="H123" s="53" t="s">
        <v>116</v>
      </c>
      <c r="N123" s="90"/>
    </row>
    <row r="124" spans="1:14" ht="26.25" customHeight="1" x14ac:dyDescent="0.25">
      <c r="A124" s="24"/>
      <c r="B124" s="25" t="s">
        <v>12</v>
      </c>
      <c r="C124" s="26">
        <v>0</v>
      </c>
      <c r="D124" s="26">
        <v>0</v>
      </c>
      <c r="E124" s="26">
        <v>0</v>
      </c>
      <c r="F124" s="27"/>
      <c r="G124" s="53"/>
      <c r="H124" s="53"/>
      <c r="N124" s="90"/>
    </row>
    <row r="125" spans="1:14" ht="26.25" customHeight="1" x14ac:dyDescent="0.25">
      <c r="A125" s="24"/>
      <c r="B125" s="25" t="s">
        <v>13</v>
      </c>
      <c r="C125" s="26">
        <v>0</v>
      </c>
      <c r="D125" s="26">
        <v>0</v>
      </c>
      <c r="E125" s="26">
        <v>0</v>
      </c>
      <c r="F125" s="27"/>
      <c r="G125" s="53"/>
      <c r="H125" s="53"/>
      <c r="N125" s="90"/>
    </row>
    <row r="126" spans="1:14" ht="29.25" customHeight="1" x14ac:dyDescent="0.25">
      <c r="A126" s="41" t="s">
        <v>117</v>
      </c>
      <c r="B126" s="42" t="s">
        <v>118</v>
      </c>
      <c r="C126" s="26">
        <f>C127+C128+C129</f>
        <v>1612.32</v>
      </c>
      <c r="D126" s="26">
        <f t="shared" ref="D126:E126" si="22">D127+D128+D129</f>
        <v>0</v>
      </c>
      <c r="E126" s="26">
        <f t="shared" si="22"/>
        <v>0</v>
      </c>
      <c r="F126" s="27"/>
      <c r="G126" s="92"/>
      <c r="H126" s="40"/>
      <c r="N126" s="90"/>
    </row>
    <row r="127" spans="1:14" ht="38.25" customHeight="1" x14ac:dyDescent="0.25">
      <c r="A127" s="24"/>
      <c r="B127" s="25" t="s">
        <v>11</v>
      </c>
      <c r="C127" s="26"/>
      <c r="D127" s="26"/>
      <c r="E127" s="26"/>
      <c r="F127" s="27"/>
      <c r="G127" s="93" t="s">
        <v>119</v>
      </c>
      <c r="H127" s="40"/>
      <c r="N127" s="90"/>
    </row>
    <row r="128" spans="1:14" ht="38.25" customHeight="1" x14ac:dyDescent="0.25">
      <c r="A128" s="24"/>
      <c r="B128" s="25" t="s">
        <v>12</v>
      </c>
      <c r="C128" s="26">
        <v>1612.32</v>
      </c>
      <c r="D128" s="26">
        <v>0</v>
      </c>
      <c r="E128" s="26">
        <v>0</v>
      </c>
      <c r="F128" s="27"/>
      <c r="G128" s="94"/>
      <c r="H128" s="40"/>
      <c r="N128" s="90"/>
    </row>
    <row r="129" spans="1:14" ht="38.25" customHeight="1" x14ac:dyDescent="0.25">
      <c r="A129" s="24"/>
      <c r="B129" s="25" t="s">
        <v>13</v>
      </c>
      <c r="C129" s="26"/>
      <c r="D129" s="26"/>
      <c r="E129" s="26"/>
      <c r="F129" s="27"/>
      <c r="G129" s="95"/>
      <c r="H129" s="40"/>
      <c r="N129" s="90"/>
    </row>
    <row r="130" spans="1:14" ht="97.5" customHeight="1" x14ac:dyDescent="0.25">
      <c r="A130" s="20" t="s">
        <v>120</v>
      </c>
      <c r="B130" s="21" t="s">
        <v>121</v>
      </c>
      <c r="C130" s="22">
        <f>C131+C132+C133</f>
        <v>121717.73</v>
      </c>
      <c r="D130" s="22">
        <f t="shared" ref="D130:E130" si="23">D131+D132+D133</f>
        <v>63557.43</v>
      </c>
      <c r="E130" s="22">
        <f t="shared" si="23"/>
        <v>62914.87</v>
      </c>
      <c r="F130" s="22">
        <f t="shared" si="2"/>
        <v>98.989008838148436</v>
      </c>
      <c r="G130" s="23"/>
      <c r="H130" s="58"/>
      <c r="N130" s="90"/>
    </row>
    <row r="131" spans="1:14" ht="216" customHeight="1" x14ac:dyDescent="0.25">
      <c r="A131" s="41"/>
      <c r="B131" s="25" t="s">
        <v>11</v>
      </c>
      <c r="C131" s="26">
        <v>0</v>
      </c>
      <c r="D131" s="26">
        <v>0</v>
      </c>
      <c r="E131" s="26">
        <v>0</v>
      </c>
      <c r="F131" s="27"/>
      <c r="G131" s="43" t="s">
        <v>122</v>
      </c>
      <c r="H131" s="43" t="s">
        <v>123</v>
      </c>
      <c r="N131" s="90"/>
    </row>
    <row r="132" spans="1:14" ht="216" customHeight="1" x14ac:dyDescent="0.25">
      <c r="A132" s="41"/>
      <c r="B132" s="25" t="s">
        <v>12</v>
      </c>
      <c r="C132" s="26">
        <v>121717.73</v>
      </c>
      <c r="D132" s="26">
        <v>63557.43</v>
      </c>
      <c r="E132" s="26">
        <v>62914.87</v>
      </c>
      <c r="F132" s="27">
        <f t="shared" si="2"/>
        <v>98.989008838148436</v>
      </c>
      <c r="G132" s="43"/>
      <c r="H132" s="43"/>
      <c r="N132" s="90"/>
    </row>
    <row r="133" spans="1:14" ht="216" customHeight="1" x14ac:dyDescent="0.25">
      <c r="A133" s="41"/>
      <c r="B133" s="25" t="s">
        <v>13</v>
      </c>
      <c r="C133" s="26">
        <v>0</v>
      </c>
      <c r="D133" s="26">
        <v>0</v>
      </c>
      <c r="E133" s="26">
        <v>0</v>
      </c>
      <c r="F133" s="27"/>
      <c r="G133" s="43"/>
      <c r="H133" s="43"/>
      <c r="N133" s="90"/>
    </row>
    <row r="134" spans="1:14" ht="136.5" customHeight="1" x14ac:dyDescent="0.25">
      <c r="A134" s="20" t="s">
        <v>124</v>
      </c>
      <c r="B134" s="21" t="s">
        <v>125</v>
      </c>
      <c r="C134" s="22">
        <f>C135+C136+C137</f>
        <v>180229.16</v>
      </c>
      <c r="D134" s="22">
        <f t="shared" ref="D134:E134" si="24">D135+D136+D137</f>
        <v>12774.03</v>
      </c>
      <c r="E134" s="22">
        <f t="shared" si="24"/>
        <v>12700.46</v>
      </c>
      <c r="F134" s="22">
        <f t="shared" ref="F134:F206" si="25">E134/D134*100</f>
        <v>99.424065858620963</v>
      </c>
      <c r="G134" s="23"/>
      <c r="H134" s="58"/>
      <c r="N134" s="90"/>
    </row>
    <row r="135" spans="1:14" ht="99.75" customHeight="1" x14ac:dyDescent="0.25">
      <c r="A135" s="41"/>
      <c r="B135" s="25" t="s">
        <v>11</v>
      </c>
      <c r="C135" s="26">
        <v>0</v>
      </c>
      <c r="D135" s="26">
        <v>0</v>
      </c>
      <c r="E135" s="26">
        <v>0</v>
      </c>
      <c r="F135" s="27"/>
      <c r="G135" s="93" t="s">
        <v>126</v>
      </c>
      <c r="H135" s="53" t="s">
        <v>127</v>
      </c>
      <c r="N135" s="90"/>
    </row>
    <row r="136" spans="1:14" ht="99.75" customHeight="1" x14ac:dyDescent="0.25">
      <c r="A136" s="41"/>
      <c r="B136" s="25" t="s">
        <v>12</v>
      </c>
      <c r="C136" s="26">
        <v>21034.76</v>
      </c>
      <c r="D136" s="26">
        <v>302.87</v>
      </c>
      <c r="E136" s="26">
        <v>229.3</v>
      </c>
      <c r="F136" s="27">
        <f t="shared" si="25"/>
        <v>75.709050087496294</v>
      </c>
      <c r="G136" s="94"/>
      <c r="H136" s="53"/>
      <c r="N136" s="90"/>
    </row>
    <row r="137" spans="1:14" ht="99.75" customHeight="1" x14ac:dyDescent="0.25">
      <c r="A137" s="41"/>
      <c r="B137" s="25" t="s">
        <v>13</v>
      </c>
      <c r="C137" s="26">
        <v>159194.4</v>
      </c>
      <c r="D137" s="26">
        <v>12471.16</v>
      </c>
      <c r="E137" s="26">
        <v>12471.16</v>
      </c>
      <c r="F137" s="27">
        <f t="shared" si="25"/>
        <v>100</v>
      </c>
      <c r="G137" s="95"/>
      <c r="H137" s="53"/>
      <c r="N137" s="90"/>
    </row>
    <row r="138" spans="1:14" ht="86.25" customHeight="1" x14ac:dyDescent="0.25">
      <c r="A138" s="20" t="s">
        <v>128</v>
      </c>
      <c r="B138" s="21" t="s">
        <v>129</v>
      </c>
      <c r="C138" s="22">
        <f>C139+C140+C141</f>
        <v>3566918.4</v>
      </c>
      <c r="D138" s="22">
        <f t="shared" ref="D138:E138" si="26">D139+D140+D141</f>
        <v>1229426.47</v>
      </c>
      <c r="E138" s="22">
        <f t="shared" si="26"/>
        <v>1105079.08</v>
      </c>
      <c r="F138" s="22">
        <f t="shared" si="25"/>
        <v>89.885739974347558</v>
      </c>
      <c r="G138" s="23"/>
      <c r="H138" s="58"/>
      <c r="N138" s="90"/>
    </row>
    <row r="139" spans="1:14" ht="24.75" customHeight="1" x14ac:dyDescent="0.25">
      <c r="A139" s="41"/>
      <c r="B139" s="25" t="s">
        <v>11</v>
      </c>
      <c r="C139" s="26">
        <f>C143+C147</f>
        <v>1064662</v>
      </c>
      <c r="D139" s="26">
        <f t="shared" ref="D139:E139" si="27">D143+D147</f>
        <v>111811.99</v>
      </c>
      <c r="E139" s="26">
        <f t="shared" si="27"/>
        <v>35308.75</v>
      </c>
      <c r="F139" s="27">
        <f t="shared" si="25"/>
        <v>31.578679531595849</v>
      </c>
      <c r="G139" s="40"/>
      <c r="H139" s="40"/>
      <c r="N139" s="90"/>
    </row>
    <row r="140" spans="1:14" ht="24.75" customHeight="1" x14ac:dyDescent="0.25">
      <c r="A140" s="41"/>
      <c r="B140" s="25" t="s">
        <v>12</v>
      </c>
      <c r="C140" s="26">
        <f t="shared" ref="C140:E141" si="28">C144+C148</f>
        <v>2502256.4</v>
      </c>
      <c r="D140" s="26">
        <f t="shared" si="28"/>
        <v>1117614.48</v>
      </c>
      <c r="E140" s="26">
        <f t="shared" si="28"/>
        <v>1069770.33</v>
      </c>
      <c r="F140" s="27">
        <f t="shared" si="25"/>
        <v>95.719082845097006</v>
      </c>
      <c r="G140" s="40"/>
      <c r="H140" s="40"/>
      <c r="N140" s="90"/>
    </row>
    <row r="141" spans="1:14" ht="24.75" customHeight="1" x14ac:dyDescent="0.25">
      <c r="A141" s="41"/>
      <c r="B141" s="25" t="s">
        <v>13</v>
      </c>
      <c r="C141" s="26">
        <f t="shared" si="28"/>
        <v>0</v>
      </c>
      <c r="D141" s="26">
        <f>D145+D149</f>
        <v>0</v>
      </c>
      <c r="E141" s="26">
        <f t="shared" si="28"/>
        <v>0</v>
      </c>
      <c r="F141" s="27"/>
      <c r="G141" s="40"/>
      <c r="H141" s="40"/>
      <c r="N141" s="90"/>
    </row>
    <row r="142" spans="1:14" ht="60.75" customHeight="1" x14ac:dyDescent="0.25">
      <c r="A142" s="41" t="s">
        <v>130</v>
      </c>
      <c r="B142" s="42" t="s">
        <v>131</v>
      </c>
      <c r="C142" s="26">
        <f>C143+C144+C145</f>
        <v>2666356.8899999997</v>
      </c>
      <c r="D142" s="26">
        <f t="shared" ref="D142:E142" si="29">D143+D144+D145</f>
        <v>880114.14</v>
      </c>
      <c r="E142" s="26">
        <f t="shared" si="29"/>
        <v>755766.75</v>
      </c>
      <c r="F142" s="27">
        <f t="shared" si="25"/>
        <v>85.871447310231829</v>
      </c>
      <c r="G142" s="40"/>
      <c r="H142" s="40"/>
      <c r="N142" s="90"/>
    </row>
    <row r="143" spans="1:14" ht="190.5" customHeight="1" x14ac:dyDescent="0.25">
      <c r="A143" s="41"/>
      <c r="B143" s="25" t="s">
        <v>11</v>
      </c>
      <c r="C143" s="26">
        <v>1064662</v>
      </c>
      <c r="D143" s="26">
        <v>111811.99</v>
      </c>
      <c r="E143" s="26">
        <v>35308.75</v>
      </c>
      <c r="F143" s="27">
        <f t="shared" si="25"/>
        <v>31.578679531595849</v>
      </c>
      <c r="G143" s="53" t="s">
        <v>132</v>
      </c>
      <c r="H143" s="53" t="s">
        <v>133</v>
      </c>
      <c r="N143" s="90"/>
    </row>
    <row r="144" spans="1:14" ht="190.5" customHeight="1" x14ac:dyDescent="0.25">
      <c r="A144" s="41"/>
      <c r="B144" s="25" t="s">
        <v>12</v>
      </c>
      <c r="C144" s="26">
        <v>1601694.89</v>
      </c>
      <c r="D144" s="26">
        <v>768302.15</v>
      </c>
      <c r="E144" s="26">
        <v>720458</v>
      </c>
      <c r="F144" s="27">
        <f t="shared" si="25"/>
        <v>93.772742924121715</v>
      </c>
      <c r="G144" s="43"/>
      <c r="H144" s="53"/>
      <c r="N144" s="90"/>
    </row>
    <row r="145" spans="1:14" ht="190.5" customHeight="1" x14ac:dyDescent="0.25">
      <c r="A145" s="41"/>
      <c r="B145" s="25" t="s">
        <v>13</v>
      </c>
      <c r="C145" s="26">
        <v>0</v>
      </c>
      <c r="D145" s="26">
        <v>0</v>
      </c>
      <c r="E145" s="26">
        <v>0</v>
      </c>
      <c r="F145" s="27"/>
      <c r="G145" s="43"/>
      <c r="H145" s="53"/>
      <c r="N145" s="90"/>
    </row>
    <row r="146" spans="1:14" ht="31.5" x14ac:dyDescent="0.25">
      <c r="A146" s="41" t="s">
        <v>134</v>
      </c>
      <c r="B146" s="42" t="s">
        <v>135</v>
      </c>
      <c r="C146" s="26">
        <f>C147+C148+C149</f>
        <v>900561.51</v>
      </c>
      <c r="D146" s="26">
        <f t="shared" ref="D146:E146" si="30">D147+D148+D149</f>
        <v>349312.33</v>
      </c>
      <c r="E146" s="26">
        <f t="shared" si="30"/>
        <v>349312.33</v>
      </c>
      <c r="F146" s="27">
        <f t="shared" si="25"/>
        <v>100</v>
      </c>
      <c r="G146" s="40"/>
      <c r="H146" s="40"/>
      <c r="N146" s="90"/>
    </row>
    <row r="147" spans="1:14" ht="103.5" customHeight="1" x14ac:dyDescent="0.25">
      <c r="A147" s="41"/>
      <c r="B147" s="25" t="s">
        <v>11</v>
      </c>
      <c r="C147" s="26">
        <v>0</v>
      </c>
      <c r="D147" s="26">
        <v>0</v>
      </c>
      <c r="E147" s="26">
        <v>0</v>
      </c>
      <c r="F147" s="27">
        <v>0</v>
      </c>
      <c r="G147" s="93" t="s">
        <v>136</v>
      </c>
      <c r="H147" s="96"/>
      <c r="N147" s="90"/>
    </row>
    <row r="148" spans="1:14" ht="103.5" customHeight="1" x14ac:dyDescent="0.25">
      <c r="A148" s="41"/>
      <c r="B148" s="25" t="s">
        <v>12</v>
      </c>
      <c r="C148" s="26">
        <v>900561.51</v>
      </c>
      <c r="D148" s="26">
        <v>349312.33</v>
      </c>
      <c r="E148" s="26">
        <v>349312.33</v>
      </c>
      <c r="F148" s="27">
        <f t="shared" si="25"/>
        <v>100</v>
      </c>
      <c r="G148" s="94"/>
      <c r="H148" s="97"/>
      <c r="N148" s="90"/>
    </row>
    <row r="149" spans="1:14" ht="103.5" customHeight="1" x14ac:dyDescent="0.25">
      <c r="A149" s="41"/>
      <c r="B149" s="25" t="s">
        <v>13</v>
      </c>
      <c r="C149" s="26">
        <v>0</v>
      </c>
      <c r="D149" s="26">
        <v>0</v>
      </c>
      <c r="E149" s="26">
        <v>0</v>
      </c>
      <c r="F149" s="27">
        <v>0</v>
      </c>
      <c r="G149" s="95"/>
      <c r="H149" s="98"/>
      <c r="N149" s="90"/>
    </row>
    <row r="150" spans="1:14" ht="63" x14ac:dyDescent="0.25">
      <c r="A150" s="20" t="s">
        <v>137</v>
      </c>
      <c r="B150" s="21" t="s">
        <v>138</v>
      </c>
      <c r="C150" s="22">
        <f>C151+C152+C153</f>
        <v>1255881.04</v>
      </c>
      <c r="D150" s="22">
        <f t="shared" ref="D150:E150" si="31">D151+D152+D153</f>
        <v>371729.09</v>
      </c>
      <c r="E150" s="22">
        <f t="shared" si="31"/>
        <v>119696.19</v>
      </c>
      <c r="F150" s="22">
        <f t="shared" si="25"/>
        <v>32.199844784813585</v>
      </c>
      <c r="G150" s="23"/>
      <c r="H150" s="38"/>
      <c r="N150" s="90"/>
    </row>
    <row r="151" spans="1:14" ht="15.75" x14ac:dyDescent="0.25">
      <c r="A151" s="41"/>
      <c r="B151" s="25" t="s">
        <v>11</v>
      </c>
      <c r="C151" s="26">
        <f t="shared" ref="C151:E153" si="32">C155+C163+C159</f>
        <v>1066611.7</v>
      </c>
      <c r="D151" s="26">
        <f t="shared" si="32"/>
        <v>316284.51</v>
      </c>
      <c r="E151" s="26">
        <f t="shared" si="32"/>
        <v>91975.31</v>
      </c>
      <c r="F151" s="22">
        <f>E151/D151*100</f>
        <v>29.079928700902869</v>
      </c>
      <c r="G151" s="40"/>
      <c r="H151" s="40"/>
      <c r="N151" s="90"/>
    </row>
    <row r="152" spans="1:14" ht="15.75" x14ac:dyDescent="0.25">
      <c r="A152" s="41"/>
      <c r="B152" s="25" t="s">
        <v>12</v>
      </c>
      <c r="C152" s="26">
        <f t="shared" si="32"/>
        <v>189269.34000000003</v>
      </c>
      <c r="D152" s="26">
        <f t="shared" si="32"/>
        <v>55444.58</v>
      </c>
      <c r="E152" s="26">
        <f t="shared" si="32"/>
        <v>27720.880000000001</v>
      </c>
      <c r="F152" s="22">
        <f>E152/D152*100</f>
        <v>49.997456920045209</v>
      </c>
      <c r="G152" s="40"/>
      <c r="H152" s="40"/>
      <c r="N152" s="90"/>
    </row>
    <row r="153" spans="1:14" ht="15.75" x14ac:dyDescent="0.25">
      <c r="A153" s="41"/>
      <c r="B153" s="25" t="s">
        <v>13</v>
      </c>
      <c r="C153" s="26">
        <f t="shared" si="32"/>
        <v>0</v>
      </c>
      <c r="D153" s="26">
        <f t="shared" si="32"/>
        <v>0</v>
      </c>
      <c r="E153" s="26">
        <f t="shared" si="32"/>
        <v>0</v>
      </c>
      <c r="F153" s="22"/>
      <c r="G153" s="40"/>
      <c r="H153" s="40"/>
      <c r="N153" s="90"/>
    </row>
    <row r="154" spans="1:14" ht="31.5" x14ac:dyDescent="0.25">
      <c r="A154" s="41" t="s">
        <v>139</v>
      </c>
      <c r="B154" s="42" t="s">
        <v>140</v>
      </c>
      <c r="C154" s="26">
        <f>C155+C156+C157</f>
        <v>1220264.76</v>
      </c>
      <c r="D154" s="26">
        <f t="shared" ref="D154:E154" si="33">D155+D156+D157</f>
        <v>369101.45</v>
      </c>
      <c r="E154" s="26">
        <f t="shared" si="33"/>
        <v>117068.55</v>
      </c>
      <c r="F154" s="27">
        <f t="shared" si="25"/>
        <v>31.717174234888539</v>
      </c>
      <c r="G154" s="40"/>
      <c r="H154" s="40"/>
      <c r="N154" s="90"/>
    </row>
    <row r="155" spans="1:14" ht="86.25" customHeight="1" x14ac:dyDescent="0.25">
      <c r="A155" s="41"/>
      <c r="B155" s="25" t="s">
        <v>11</v>
      </c>
      <c r="C155" s="26">
        <v>1066611.7</v>
      </c>
      <c r="D155" s="26">
        <v>316284.51</v>
      </c>
      <c r="E155" s="26">
        <v>91975.31</v>
      </c>
      <c r="F155" s="27"/>
      <c r="G155" s="53" t="s">
        <v>141</v>
      </c>
      <c r="H155" s="53" t="s">
        <v>142</v>
      </c>
      <c r="N155" s="90"/>
    </row>
    <row r="156" spans="1:14" ht="86.25" customHeight="1" x14ac:dyDescent="0.25">
      <c r="A156" s="41"/>
      <c r="B156" s="25" t="s">
        <v>12</v>
      </c>
      <c r="C156" s="26">
        <v>153653.06</v>
      </c>
      <c r="D156" s="26">
        <v>52816.94</v>
      </c>
      <c r="E156" s="26">
        <v>25093.24</v>
      </c>
      <c r="F156" s="27">
        <f t="shared" si="25"/>
        <v>47.509833019482009</v>
      </c>
      <c r="G156" s="53"/>
      <c r="H156" s="53"/>
      <c r="N156" s="90"/>
    </row>
    <row r="157" spans="1:14" ht="117" customHeight="1" x14ac:dyDescent="0.25">
      <c r="A157" s="41"/>
      <c r="B157" s="25" t="s">
        <v>13</v>
      </c>
      <c r="C157" s="26">
        <v>0</v>
      </c>
      <c r="D157" s="26">
        <v>0</v>
      </c>
      <c r="E157" s="26">
        <v>0</v>
      </c>
      <c r="F157" s="27"/>
      <c r="G157" s="53"/>
      <c r="H157" s="53"/>
      <c r="N157" s="90"/>
    </row>
    <row r="158" spans="1:14" ht="51.75" customHeight="1" x14ac:dyDescent="0.25">
      <c r="A158" s="41" t="s">
        <v>143</v>
      </c>
      <c r="B158" s="99" t="s">
        <v>144</v>
      </c>
      <c r="C158" s="100">
        <f>SUM(C159:C161)</f>
        <v>29219.14</v>
      </c>
      <c r="D158" s="100">
        <f>SUM(D159:D161)</f>
        <v>0</v>
      </c>
      <c r="E158" s="100">
        <f>SUM(E159:E161)</f>
        <v>0</v>
      </c>
      <c r="F158" s="101">
        <v>0</v>
      </c>
      <c r="G158" s="102"/>
      <c r="H158" s="102"/>
      <c r="N158" s="90"/>
    </row>
    <row r="159" spans="1:14" ht="23.25" customHeight="1" x14ac:dyDescent="0.25">
      <c r="A159" s="41"/>
      <c r="B159" s="103" t="s">
        <v>145</v>
      </c>
      <c r="C159" s="100">
        <v>0</v>
      </c>
      <c r="D159" s="100">
        <v>0</v>
      </c>
      <c r="E159" s="100">
        <v>0</v>
      </c>
      <c r="F159" s="101">
        <v>0</v>
      </c>
      <c r="G159" s="102"/>
      <c r="H159" s="102"/>
      <c r="N159" s="90"/>
    </row>
    <row r="160" spans="1:14" ht="23.25" customHeight="1" x14ac:dyDescent="0.25">
      <c r="A160" s="41"/>
      <c r="B160" s="104" t="s">
        <v>12</v>
      </c>
      <c r="C160" s="100">
        <v>29219.14</v>
      </c>
      <c r="D160" s="100">
        <v>0</v>
      </c>
      <c r="E160" s="100">
        <v>0</v>
      </c>
      <c r="F160" s="101">
        <v>0</v>
      </c>
      <c r="G160" s="102"/>
      <c r="H160" s="102"/>
      <c r="N160" s="90"/>
    </row>
    <row r="161" spans="1:14" ht="23.25" customHeight="1" x14ac:dyDescent="0.25">
      <c r="A161" s="41"/>
      <c r="B161" s="103" t="s">
        <v>13</v>
      </c>
      <c r="C161" s="100"/>
      <c r="D161" s="100"/>
      <c r="E161" s="100"/>
      <c r="F161" s="105"/>
      <c r="G161" s="102"/>
      <c r="H161" s="102"/>
      <c r="N161" s="90"/>
    </row>
    <row r="162" spans="1:14" ht="54.75" customHeight="1" x14ac:dyDescent="0.25">
      <c r="A162" s="41" t="s">
        <v>146</v>
      </c>
      <c r="B162" s="42" t="s">
        <v>147</v>
      </c>
      <c r="C162" s="26">
        <f>C163+C164+C165</f>
        <v>6397.14</v>
      </c>
      <c r="D162" s="26">
        <f t="shared" ref="D162:E162" si="34">D163+D164+D165</f>
        <v>2627.64</v>
      </c>
      <c r="E162" s="26">
        <f t="shared" si="34"/>
        <v>2627.64</v>
      </c>
      <c r="F162" s="27">
        <f t="shared" si="25"/>
        <v>100</v>
      </c>
      <c r="H162" s="107"/>
      <c r="N162" s="90"/>
    </row>
    <row r="163" spans="1:14" ht="32.25" customHeight="1" x14ac:dyDescent="0.25">
      <c r="A163" s="41"/>
      <c r="B163" s="25" t="s">
        <v>11</v>
      </c>
      <c r="C163" s="26">
        <v>0</v>
      </c>
      <c r="D163" s="26">
        <v>0</v>
      </c>
      <c r="E163" s="26">
        <v>0</v>
      </c>
      <c r="F163" s="27"/>
      <c r="G163" s="108" t="s">
        <v>148</v>
      </c>
      <c r="H163" s="109"/>
      <c r="N163" s="90"/>
    </row>
    <row r="164" spans="1:14" ht="32.25" customHeight="1" x14ac:dyDescent="0.25">
      <c r="A164" s="41"/>
      <c r="B164" s="25" t="s">
        <v>12</v>
      </c>
      <c r="C164" s="26">
        <v>6397.14</v>
      </c>
      <c r="D164" s="26">
        <v>2627.64</v>
      </c>
      <c r="E164" s="26">
        <v>2627.64</v>
      </c>
      <c r="F164" s="27">
        <f t="shared" si="25"/>
        <v>100</v>
      </c>
      <c r="G164" s="110"/>
      <c r="H164" s="111"/>
      <c r="N164" s="90"/>
    </row>
    <row r="165" spans="1:14" ht="32.25" customHeight="1" x14ac:dyDescent="0.25">
      <c r="A165" s="41"/>
      <c r="B165" s="25" t="s">
        <v>13</v>
      </c>
      <c r="C165" s="26">
        <v>0</v>
      </c>
      <c r="D165" s="26">
        <v>0</v>
      </c>
      <c r="E165" s="26">
        <v>0</v>
      </c>
      <c r="F165" s="27"/>
      <c r="G165" s="112"/>
      <c r="H165" s="113"/>
      <c r="N165" s="90"/>
    </row>
    <row r="166" spans="1:14" ht="78" customHeight="1" x14ac:dyDescent="0.25">
      <c r="A166" s="20" t="s">
        <v>149</v>
      </c>
      <c r="B166" s="21" t="s">
        <v>150</v>
      </c>
      <c r="C166" s="22">
        <f>C167+C168+C169</f>
        <v>32772.49</v>
      </c>
      <c r="D166" s="22">
        <f t="shared" ref="D166:E166" si="35">D167+D168+D169</f>
        <v>16311.899999999998</v>
      </c>
      <c r="E166" s="22">
        <f t="shared" si="35"/>
        <v>15948.5</v>
      </c>
      <c r="F166" s="22">
        <f t="shared" si="25"/>
        <v>97.772178593542151</v>
      </c>
      <c r="G166" s="23"/>
      <c r="H166" s="58"/>
      <c r="N166" s="90"/>
    </row>
    <row r="167" spans="1:14" ht="32.25" customHeight="1" x14ac:dyDescent="0.25">
      <c r="A167" s="24"/>
      <c r="B167" s="25" t="s">
        <v>11</v>
      </c>
      <c r="C167" s="26">
        <f>C171+C175+C179</f>
        <v>1172.5999999999999</v>
      </c>
      <c r="D167" s="26">
        <f t="shared" ref="D167:E167" si="36">D171+D175+D179</f>
        <v>1103.5</v>
      </c>
      <c r="E167" s="26">
        <f t="shared" si="36"/>
        <v>1075.3599999999999</v>
      </c>
      <c r="F167" s="27">
        <f t="shared" si="25"/>
        <v>97.449932034435875</v>
      </c>
      <c r="G167" s="40"/>
      <c r="H167" s="40"/>
      <c r="N167" s="90"/>
    </row>
    <row r="168" spans="1:14" ht="29.25" customHeight="1" x14ac:dyDescent="0.25">
      <c r="A168" s="24"/>
      <c r="B168" s="25" t="s">
        <v>12</v>
      </c>
      <c r="C168" s="26">
        <f t="shared" ref="C168:E169" si="37">C172+C176+C180</f>
        <v>31599.89</v>
      </c>
      <c r="D168" s="26">
        <f t="shared" si="37"/>
        <v>15208.399999999998</v>
      </c>
      <c r="E168" s="26">
        <f t="shared" si="37"/>
        <v>14873.14</v>
      </c>
      <c r="F168" s="27">
        <f t="shared" si="25"/>
        <v>97.795560348228619</v>
      </c>
      <c r="G168" s="40"/>
      <c r="H168" s="40"/>
      <c r="N168" s="90"/>
    </row>
    <row r="169" spans="1:14" ht="24.75" customHeight="1" x14ac:dyDescent="0.25">
      <c r="A169" s="24"/>
      <c r="B169" s="25" t="s">
        <v>13</v>
      </c>
      <c r="C169" s="26">
        <f t="shared" si="37"/>
        <v>0</v>
      </c>
      <c r="D169" s="26">
        <f t="shared" si="37"/>
        <v>0</v>
      </c>
      <c r="E169" s="26">
        <f t="shared" si="37"/>
        <v>0</v>
      </c>
      <c r="F169" s="27"/>
      <c r="G169" s="40"/>
      <c r="H169" s="40"/>
      <c r="N169" s="90"/>
    </row>
    <row r="170" spans="1:14" ht="24.75" customHeight="1" x14ac:dyDescent="0.25">
      <c r="A170" s="41" t="s">
        <v>151</v>
      </c>
      <c r="B170" s="42" t="s">
        <v>152</v>
      </c>
      <c r="C170" s="26">
        <f>C171+C172+C173</f>
        <v>16937.02</v>
      </c>
      <c r="D170" s="26">
        <f t="shared" ref="D170:E170" si="38">D171+D172+D173</f>
        <v>6473.07</v>
      </c>
      <c r="E170" s="26">
        <f t="shared" si="38"/>
        <v>6137.81</v>
      </c>
      <c r="F170" s="27">
        <f t="shared" si="25"/>
        <v>94.820695589573418</v>
      </c>
      <c r="G170" s="40"/>
      <c r="H170" s="40"/>
      <c r="N170" s="90"/>
    </row>
    <row r="171" spans="1:14" ht="66.75" customHeight="1" x14ac:dyDescent="0.25">
      <c r="A171" s="24"/>
      <c r="B171" s="25" t="s">
        <v>11</v>
      </c>
      <c r="C171" s="26">
        <v>0</v>
      </c>
      <c r="D171" s="26">
        <v>0</v>
      </c>
      <c r="E171" s="26">
        <v>0</v>
      </c>
      <c r="F171" s="27"/>
      <c r="G171" s="93" t="s">
        <v>153</v>
      </c>
      <c r="H171" s="114" t="s">
        <v>154</v>
      </c>
      <c r="N171" s="90"/>
    </row>
    <row r="172" spans="1:14" ht="66.75" customHeight="1" x14ac:dyDescent="0.25">
      <c r="A172" s="24"/>
      <c r="B172" s="25" t="s">
        <v>12</v>
      </c>
      <c r="C172" s="26">
        <v>16937.02</v>
      </c>
      <c r="D172" s="26">
        <v>6473.07</v>
      </c>
      <c r="E172" s="26">
        <v>6137.81</v>
      </c>
      <c r="F172" s="27">
        <f t="shared" si="25"/>
        <v>94.820695589573418</v>
      </c>
      <c r="G172" s="94"/>
      <c r="H172" s="86"/>
      <c r="N172" s="90"/>
    </row>
    <row r="173" spans="1:14" ht="66.75" customHeight="1" x14ac:dyDescent="0.25">
      <c r="A173" s="24"/>
      <c r="B173" s="25" t="s">
        <v>13</v>
      </c>
      <c r="C173" s="26">
        <v>0</v>
      </c>
      <c r="D173" s="26">
        <v>0</v>
      </c>
      <c r="E173" s="26">
        <v>0</v>
      </c>
      <c r="F173" s="27"/>
      <c r="G173" s="95"/>
      <c r="H173" s="88"/>
      <c r="N173" s="90"/>
    </row>
    <row r="174" spans="1:14" ht="46.5" customHeight="1" x14ac:dyDescent="0.25">
      <c r="A174" s="41" t="s">
        <v>155</v>
      </c>
      <c r="B174" s="42" t="s">
        <v>156</v>
      </c>
      <c r="C174" s="26">
        <f>C175+C176+C177</f>
        <v>7962.82</v>
      </c>
      <c r="D174" s="26">
        <f t="shared" ref="D174:E174" si="39">D175+D176+D177</f>
        <v>7732.94</v>
      </c>
      <c r="E174" s="26">
        <f t="shared" si="39"/>
        <v>7732.94</v>
      </c>
      <c r="F174" s="27">
        <f t="shared" si="25"/>
        <v>100</v>
      </c>
      <c r="G174" s="107"/>
      <c r="H174" s="40"/>
      <c r="N174" s="90"/>
    </row>
    <row r="175" spans="1:14" ht="26.25" customHeight="1" x14ac:dyDescent="0.25">
      <c r="A175" s="24"/>
      <c r="B175" s="25" t="s">
        <v>11</v>
      </c>
      <c r="C175" s="26">
        <v>0</v>
      </c>
      <c r="D175" s="26">
        <v>0</v>
      </c>
      <c r="E175" s="26">
        <v>0</v>
      </c>
      <c r="F175" s="27"/>
      <c r="G175" s="93" t="s">
        <v>157</v>
      </c>
      <c r="H175" s="114"/>
      <c r="N175" s="90"/>
    </row>
    <row r="176" spans="1:14" ht="26.25" customHeight="1" x14ac:dyDescent="0.25">
      <c r="A176" s="24"/>
      <c r="B176" s="25" t="s">
        <v>12</v>
      </c>
      <c r="C176" s="26">
        <v>7962.82</v>
      </c>
      <c r="D176" s="26">
        <v>7732.94</v>
      </c>
      <c r="E176" s="26">
        <v>7732.94</v>
      </c>
      <c r="F176" s="27">
        <f t="shared" si="25"/>
        <v>100</v>
      </c>
      <c r="G176" s="94"/>
      <c r="H176" s="86"/>
      <c r="N176" s="90"/>
    </row>
    <row r="177" spans="1:14" ht="26.25" customHeight="1" x14ac:dyDescent="0.25">
      <c r="A177" s="24"/>
      <c r="B177" s="25" t="s">
        <v>13</v>
      </c>
      <c r="C177" s="26">
        <v>0</v>
      </c>
      <c r="D177" s="26">
        <v>0</v>
      </c>
      <c r="E177" s="26">
        <v>0</v>
      </c>
      <c r="F177" s="27"/>
      <c r="G177" s="95"/>
      <c r="H177" s="88"/>
      <c r="N177" s="90"/>
    </row>
    <row r="178" spans="1:14" ht="47.25" x14ac:dyDescent="0.25">
      <c r="A178" s="41" t="s">
        <v>158</v>
      </c>
      <c r="B178" s="42" t="s">
        <v>159</v>
      </c>
      <c r="C178" s="26">
        <f>C179+C180+C181</f>
        <v>7872.65</v>
      </c>
      <c r="D178" s="26">
        <f t="shared" ref="D178:E178" si="40">D179+D180+D181</f>
        <v>2105.89</v>
      </c>
      <c r="E178" s="26">
        <f t="shared" si="40"/>
        <v>2077.75</v>
      </c>
      <c r="F178" s="27">
        <f t="shared" si="25"/>
        <v>98.663747869071997</v>
      </c>
      <c r="G178" s="40"/>
      <c r="H178" s="40"/>
      <c r="N178" s="90"/>
    </row>
    <row r="179" spans="1:14" ht="33" customHeight="1" x14ac:dyDescent="0.25">
      <c r="A179" s="24"/>
      <c r="B179" s="25" t="s">
        <v>11</v>
      </c>
      <c r="C179" s="26">
        <v>1172.5999999999999</v>
      </c>
      <c r="D179" s="26">
        <v>1103.5</v>
      </c>
      <c r="E179" s="26">
        <v>1075.3599999999999</v>
      </c>
      <c r="F179" s="27">
        <f t="shared" si="25"/>
        <v>97.449932034435875</v>
      </c>
      <c r="G179" s="93" t="s">
        <v>160</v>
      </c>
      <c r="H179" s="84" t="s">
        <v>161</v>
      </c>
      <c r="N179" s="90"/>
    </row>
    <row r="180" spans="1:14" ht="40.5" customHeight="1" x14ac:dyDescent="0.25">
      <c r="A180" s="24"/>
      <c r="B180" s="25" t="s">
        <v>12</v>
      </c>
      <c r="C180" s="26">
        <v>6700.05</v>
      </c>
      <c r="D180" s="26">
        <v>1002.39</v>
      </c>
      <c r="E180" s="26">
        <v>1002.39</v>
      </c>
      <c r="F180" s="27">
        <f t="shared" si="25"/>
        <v>100</v>
      </c>
      <c r="G180" s="94"/>
      <c r="H180" s="115"/>
      <c r="N180" s="90"/>
    </row>
    <row r="181" spans="1:14" ht="31.5" customHeight="1" x14ac:dyDescent="0.25">
      <c r="A181" s="24"/>
      <c r="B181" s="25" t="s">
        <v>13</v>
      </c>
      <c r="C181" s="26">
        <v>0</v>
      </c>
      <c r="D181" s="26">
        <v>0</v>
      </c>
      <c r="E181" s="26">
        <v>0</v>
      </c>
      <c r="F181" s="27"/>
      <c r="G181" s="95"/>
      <c r="H181" s="116"/>
      <c r="N181" s="90"/>
    </row>
    <row r="182" spans="1:14" ht="119.25" customHeight="1" x14ac:dyDescent="0.25">
      <c r="A182" s="20" t="s">
        <v>162</v>
      </c>
      <c r="B182" s="21" t="s">
        <v>163</v>
      </c>
      <c r="C182" s="22">
        <f>C183+C184+C185</f>
        <v>342827.45</v>
      </c>
      <c r="D182" s="22">
        <f t="shared" ref="D182:E182" si="41">D183+D184+D185</f>
        <v>189572.97</v>
      </c>
      <c r="E182" s="22">
        <f t="shared" si="41"/>
        <v>178884.2</v>
      </c>
      <c r="F182" s="22">
        <f t="shared" si="25"/>
        <v>94.361659259756294</v>
      </c>
      <c r="G182" s="23"/>
      <c r="H182" s="38"/>
      <c r="N182" s="90"/>
    </row>
    <row r="183" spans="1:14" ht="86.25" customHeight="1" x14ac:dyDescent="0.25">
      <c r="A183" s="24"/>
      <c r="B183" s="25" t="s">
        <v>11</v>
      </c>
      <c r="C183" s="26">
        <v>72.7</v>
      </c>
      <c r="D183" s="26">
        <v>0</v>
      </c>
      <c r="E183" s="26">
        <v>0</v>
      </c>
      <c r="F183" s="27"/>
      <c r="G183" s="93" t="s">
        <v>164</v>
      </c>
      <c r="H183" s="114" t="s">
        <v>165</v>
      </c>
      <c r="N183" s="90"/>
    </row>
    <row r="184" spans="1:14" ht="86.25" customHeight="1" x14ac:dyDescent="0.25">
      <c r="A184" s="24"/>
      <c r="B184" s="25" t="s">
        <v>12</v>
      </c>
      <c r="C184" s="26">
        <v>342754.75</v>
      </c>
      <c r="D184" s="26">
        <v>189572.97</v>
      </c>
      <c r="E184" s="26">
        <v>178884.2</v>
      </c>
      <c r="F184" s="27">
        <f t="shared" si="25"/>
        <v>94.361659259756294</v>
      </c>
      <c r="G184" s="94"/>
      <c r="H184" s="86"/>
      <c r="N184" s="90"/>
    </row>
    <row r="185" spans="1:14" ht="86.25" customHeight="1" x14ac:dyDescent="0.25">
      <c r="A185" s="24"/>
      <c r="B185" s="25" t="s">
        <v>13</v>
      </c>
      <c r="C185" s="26">
        <v>0</v>
      </c>
      <c r="D185" s="26">
        <v>0</v>
      </c>
      <c r="E185" s="26">
        <v>0</v>
      </c>
      <c r="F185" s="27"/>
      <c r="G185" s="95"/>
      <c r="H185" s="88"/>
      <c r="N185" s="90"/>
    </row>
    <row r="186" spans="1:14" ht="104.25" customHeight="1" x14ac:dyDescent="0.25">
      <c r="A186" s="20" t="s">
        <v>166</v>
      </c>
      <c r="B186" s="21" t="s">
        <v>167</v>
      </c>
      <c r="C186" s="22">
        <f>C187+C188+C189</f>
        <v>151553.97</v>
      </c>
      <c r="D186" s="22">
        <f t="shared" ref="D186:E186" si="42">D187+D188+D189</f>
        <v>47619.85</v>
      </c>
      <c r="E186" s="22">
        <f t="shared" si="42"/>
        <v>47559.96</v>
      </c>
      <c r="F186" s="22">
        <f t="shared" si="25"/>
        <v>99.874233119171947</v>
      </c>
      <c r="G186" s="23"/>
      <c r="H186" s="58"/>
      <c r="N186" s="90"/>
    </row>
    <row r="187" spans="1:14" ht="89.25" customHeight="1" x14ac:dyDescent="0.25">
      <c r="A187" s="24"/>
      <c r="B187" s="25" t="s">
        <v>11</v>
      </c>
      <c r="C187" s="26">
        <v>0</v>
      </c>
      <c r="D187" s="26">
        <v>0</v>
      </c>
      <c r="E187" s="26">
        <v>0</v>
      </c>
      <c r="F187" s="27"/>
      <c r="G187" s="93" t="s">
        <v>168</v>
      </c>
      <c r="H187" s="117" t="s">
        <v>169</v>
      </c>
      <c r="N187" s="90"/>
    </row>
    <row r="188" spans="1:14" ht="89.25" customHeight="1" x14ac:dyDescent="0.25">
      <c r="A188" s="24"/>
      <c r="B188" s="25" t="s">
        <v>12</v>
      </c>
      <c r="C188" s="26">
        <v>151553.97</v>
      </c>
      <c r="D188" s="26">
        <v>47619.85</v>
      </c>
      <c r="E188" s="26">
        <v>47559.96</v>
      </c>
      <c r="F188" s="27">
        <f t="shared" si="25"/>
        <v>99.874233119171947</v>
      </c>
      <c r="G188" s="94"/>
      <c r="H188" s="118"/>
      <c r="N188" s="90"/>
    </row>
    <row r="189" spans="1:14" ht="89.25" customHeight="1" x14ac:dyDescent="0.25">
      <c r="A189" s="24"/>
      <c r="B189" s="25" t="s">
        <v>13</v>
      </c>
      <c r="C189" s="26">
        <v>0</v>
      </c>
      <c r="D189" s="26">
        <v>0</v>
      </c>
      <c r="E189" s="26">
        <v>0</v>
      </c>
      <c r="F189" s="27"/>
      <c r="G189" s="95"/>
      <c r="H189" s="119"/>
      <c r="N189" s="90"/>
    </row>
    <row r="190" spans="1:14" ht="85.5" customHeight="1" x14ac:dyDescent="0.25">
      <c r="A190" s="20" t="s">
        <v>170</v>
      </c>
      <c r="B190" s="120" t="s">
        <v>171</v>
      </c>
      <c r="C190" s="22">
        <f>C191+C192+C193</f>
        <v>194218.64</v>
      </c>
      <c r="D190" s="22">
        <f t="shared" ref="D190:E190" si="43">D191+D192+D193</f>
        <v>104435.53</v>
      </c>
      <c r="E190" s="22">
        <f t="shared" si="43"/>
        <v>97104.51</v>
      </c>
      <c r="F190" s="22">
        <f t="shared" si="25"/>
        <v>92.980339162352124</v>
      </c>
      <c r="G190" s="23"/>
      <c r="H190" s="58"/>
    </row>
    <row r="191" spans="1:14" ht="15.75" x14ac:dyDescent="0.25">
      <c r="A191" s="24"/>
      <c r="B191" s="25" t="s">
        <v>11</v>
      </c>
      <c r="C191" s="26"/>
      <c r="D191" s="26"/>
      <c r="E191" s="26"/>
      <c r="F191" s="27"/>
      <c r="G191" s="40"/>
      <c r="H191" s="40"/>
    </row>
    <row r="192" spans="1:14" ht="15.75" x14ac:dyDescent="0.25">
      <c r="A192" s="24"/>
      <c r="B192" s="25" t="s">
        <v>12</v>
      </c>
      <c r="C192" s="26">
        <f t="shared" ref="C192:E192" si="44">C196+C200+C204</f>
        <v>194218.64</v>
      </c>
      <c r="D192" s="26">
        <f t="shared" si="44"/>
        <v>104435.53</v>
      </c>
      <c r="E192" s="26">
        <f t="shared" si="44"/>
        <v>97104.51</v>
      </c>
      <c r="F192" s="27">
        <f>E192/D192*100</f>
        <v>92.980339162352124</v>
      </c>
      <c r="G192" s="40"/>
      <c r="H192" s="40"/>
    </row>
    <row r="193" spans="1:8" ht="15.75" x14ac:dyDescent="0.25">
      <c r="A193" s="24"/>
      <c r="B193" s="25" t="s">
        <v>13</v>
      </c>
      <c r="C193" s="26"/>
      <c r="D193" s="26"/>
      <c r="E193" s="26"/>
      <c r="F193" s="27"/>
      <c r="G193" s="40"/>
      <c r="H193" s="40"/>
    </row>
    <row r="194" spans="1:8" s="124" customFormat="1" ht="83.25" customHeight="1" x14ac:dyDescent="0.2">
      <c r="A194" s="41" t="s">
        <v>172</v>
      </c>
      <c r="B194" s="121" t="s">
        <v>173</v>
      </c>
      <c r="C194" s="122">
        <f>C195+C196+C197</f>
        <v>101762.27</v>
      </c>
      <c r="D194" s="122">
        <f>D195+D196+D197</f>
        <v>49825.229999999996</v>
      </c>
      <c r="E194" s="122">
        <f>E195+E196+E197</f>
        <v>46191.3</v>
      </c>
      <c r="F194" s="22">
        <f>E194/D194*100</f>
        <v>92.706646813271121</v>
      </c>
      <c r="G194" s="40"/>
      <c r="H194" s="123"/>
    </row>
    <row r="195" spans="1:8" ht="106.5" customHeight="1" x14ac:dyDescent="0.25">
      <c r="A195" s="24"/>
      <c r="B195" s="25" t="s">
        <v>11</v>
      </c>
      <c r="C195" s="26"/>
      <c r="D195" s="26"/>
      <c r="E195" s="26"/>
      <c r="F195" s="37"/>
      <c r="G195" s="125" t="s">
        <v>174</v>
      </c>
      <c r="H195" s="126" t="s">
        <v>175</v>
      </c>
    </row>
    <row r="196" spans="1:8" ht="133.5" customHeight="1" x14ac:dyDescent="0.25">
      <c r="A196" s="39"/>
      <c r="B196" s="25" t="s">
        <v>12</v>
      </c>
      <c r="C196" s="26">
        <v>100368.72</v>
      </c>
      <c r="D196" s="26">
        <v>49587.64</v>
      </c>
      <c r="E196" s="26">
        <v>45954.11</v>
      </c>
      <c r="F196" s="27">
        <f>E196/D196*100</f>
        <v>92.672508713864985</v>
      </c>
      <c r="G196" s="71"/>
      <c r="H196" s="126"/>
    </row>
    <row r="197" spans="1:8" ht="144" customHeight="1" x14ac:dyDescent="0.25">
      <c r="A197" s="39"/>
      <c r="B197" s="25" t="s">
        <v>13</v>
      </c>
      <c r="C197" s="26">
        <v>1393.55</v>
      </c>
      <c r="D197" s="26">
        <v>237.59</v>
      </c>
      <c r="E197" s="26">
        <v>237.19</v>
      </c>
      <c r="F197" s="27">
        <f>E197/D197*100</f>
        <v>99.831642745906805</v>
      </c>
      <c r="G197" s="71"/>
      <c r="H197" s="126"/>
    </row>
    <row r="198" spans="1:8" ht="139.5" customHeight="1" x14ac:dyDescent="0.25">
      <c r="A198" s="41" t="s">
        <v>176</v>
      </c>
      <c r="B198" s="121" t="s">
        <v>177</v>
      </c>
      <c r="C198" s="122">
        <f>C199+C200+C201</f>
        <v>60188.160000000003</v>
      </c>
      <c r="D198" s="122">
        <f t="shared" ref="D198:E198" si="45">D199+D200+D201</f>
        <v>31067.200000000001</v>
      </c>
      <c r="E198" s="122">
        <f t="shared" si="45"/>
        <v>29374.78</v>
      </c>
      <c r="F198" s="22">
        <f t="shared" si="25"/>
        <v>94.55238965854663</v>
      </c>
      <c r="G198" s="40"/>
      <c r="H198" s="107"/>
    </row>
    <row r="199" spans="1:8" ht="99" customHeight="1" x14ac:dyDescent="0.25">
      <c r="A199" s="41"/>
      <c r="B199" s="25" t="s">
        <v>11</v>
      </c>
      <c r="C199" s="26"/>
      <c r="D199" s="26"/>
      <c r="E199" s="26"/>
      <c r="F199" s="27"/>
      <c r="G199" s="115" t="s">
        <v>178</v>
      </c>
      <c r="H199" s="94" t="s">
        <v>179</v>
      </c>
    </row>
    <row r="200" spans="1:8" ht="99" customHeight="1" x14ac:dyDescent="0.25">
      <c r="A200" s="41"/>
      <c r="B200" s="25" t="s">
        <v>12</v>
      </c>
      <c r="C200" s="26">
        <v>60188.160000000003</v>
      </c>
      <c r="D200" s="26">
        <v>31067.200000000001</v>
      </c>
      <c r="E200" s="26">
        <v>29374.78</v>
      </c>
      <c r="F200" s="27">
        <f t="shared" si="25"/>
        <v>94.55238965854663</v>
      </c>
      <c r="G200" s="115"/>
      <c r="H200" s="94"/>
    </row>
    <row r="201" spans="1:8" ht="121.5" customHeight="1" x14ac:dyDescent="0.25">
      <c r="A201" s="41"/>
      <c r="B201" s="25" t="s">
        <v>13</v>
      </c>
      <c r="C201" s="26"/>
      <c r="D201" s="26"/>
      <c r="E201" s="26"/>
      <c r="F201" s="27"/>
      <c r="G201" s="116"/>
      <c r="H201" s="95"/>
    </row>
    <row r="202" spans="1:8" ht="77.25" customHeight="1" x14ac:dyDescent="0.25">
      <c r="A202" s="41" t="s">
        <v>180</v>
      </c>
      <c r="B202" s="42" t="s">
        <v>181</v>
      </c>
      <c r="C202" s="122">
        <f>C203+C204+C205</f>
        <v>33661.760000000002</v>
      </c>
      <c r="D202" s="122">
        <f>D203+D204+D205</f>
        <v>23780.69</v>
      </c>
      <c r="E202" s="122">
        <f>E203+E204+E205</f>
        <v>21775.62</v>
      </c>
      <c r="F202" s="22">
        <f>E202/D202*100</f>
        <v>91.568495279152955</v>
      </c>
      <c r="G202" s="40"/>
      <c r="H202" s="40" t="s">
        <v>182</v>
      </c>
    </row>
    <row r="203" spans="1:8" ht="88.5" customHeight="1" x14ac:dyDescent="0.25">
      <c r="A203" s="41"/>
      <c r="B203" s="25" t="s">
        <v>11</v>
      </c>
      <c r="C203" s="26"/>
      <c r="D203" s="26"/>
      <c r="E203" s="26"/>
      <c r="F203" s="27"/>
      <c r="G203" s="71" t="s">
        <v>183</v>
      </c>
      <c r="H203" s="43" t="s">
        <v>184</v>
      </c>
    </row>
    <row r="204" spans="1:8" ht="88.5" customHeight="1" x14ac:dyDescent="0.25">
      <c r="A204" s="41"/>
      <c r="B204" s="25" t="s">
        <v>12</v>
      </c>
      <c r="C204" s="26">
        <v>33661.760000000002</v>
      </c>
      <c r="D204" s="26">
        <v>23780.69</v>
      </c>
      <c r="E204" s="26">
        <v>21775.62</v>
      </c>
      <c r="F204" s="27">
        <f>E204/D204*100</f>
        <v>91.568495279152955</v>
      </c>
      <c r="G204" s="71"/>
      <c r="H204" s="43"/>
    </row>
    <row r="205" spans="1:8" ht="88.5" customHeight="1" x14ac:dyDescent="0.25">
      <c r="A205" s="127"/>
      <c r="B205" s="25" t="s">
        <v>13</v>
      </c>
      <c r="C205" s="26"/>
      <c r="D205" s="26"/>
      <c r="E205" s="26"/>
      <c r="F205" s="27"/>
      <c r="G205" s="71"/>
      <c r="H205" s="43"/>
    </row>
    <row r="206" spans="1:8" ht="80.25" customHeight="1" x14ac:dyDescent="0.25">
      <c r="A206" s="20" t="s">
        <v>185</v>
      </c>
      <c r="B206" s="21" t="s">
        <v>186</v>
      </c>
      <c r="C206" s="22">
        <f>C207+C208+C209</f>
        <v>88270.5</v>
      </c>
      <c r="D206" s="22">
        <f>D207+D208+D209</f>
        <v>48677.57</v>
      </c>
      <c r="E206" s="22">
        <f>E207+E208+E209</f>
        <v>37650.14</v>
      </c>
      <c r="F206" s="22">
        <f t="shared" si="25"/>
        <v>77.345972693378073</v>
      </c>
      <c r="G206" s="23"/>
      <c r="H206" s="58"/>
    </row>
    <row r="207" spans="1:8" ht="28.5" customHeight="1" x14ac:dyDescent="0.25">
      <c r="A207" s="24"/>
      <c r="B207" s="25" t="s">
        <v>11</v>
      </c>
      <c r="C207" s="26">
        <f t="shared" ref="C207:E208" si="46">C211+C215</f>
        <v>36560.400000000001</v>
      </c>
      <c r="D207" s="26">
        <f t="shared" si="46"/>
        <v>23435.07</v>
      </c>
      <c r="E207" s="26">
        <f t="shared" si="46"/>
        <v>16950.009999999998</v>
      </c>
      <c r="F207" s="27">
        <f>E207/D207*100</f>
        <v>72.327541586178313</v>
      </c>
      <c r="G207" s="107"/>
      <c r="H207" s="40"/>
    </row>
    <row r="208" spans="1:8" ht="27" customHeight="1" x14ac:dyDescent="0.25">
      <c r="A208" s="24"/>
      <c r="B208" s="25" t="s">
        <v>12</v>
      </c>
      <c r="C208" s="26">
        <f t="shared" si="46"/>
        <v>51710.1</v>
      </c>
      <c r="D208" s="26">
        <f t="shared" si="46"/>
        <v>25242.5</v>
      </c>
      <c r="E208" s="26">
        <f t="shared" si="46"/>
        <v>20700.129999999997</v>
      </c>
      <c r="F208" s="27">
        <f>E208/D208*100</f>
        <v>82.005070813112795</v>
      </c>
      <c r="G208" s="107"/>
      <c r="H208" s="40"/>
    </row>
    <row r="209" spans="1:8" ht="28.5" customHeight="1" x14ac:dyDescent="0.25">
      <c r="A209" s="24"/>
      <c r="B209" s="25" t="s">
        <v>13</v>
      </c>
      <c r="C209" s="26"/>
      <c r="D209" s="26"/>
      <c r="E209" s="26"/>
      <c r="F209" s="27"/>
      <c r="G209" s="107"/>
      <c r="H209" s="40"/>
    </row>
    <row r="210" spans="1:8" ht="35.25" customHeight="1" x14ac:dyDescent="0.25">
      <c r="A210" s="41" t="s">
        <v>187</v>
      </c>
      <c r="B210" s="42" t="s">
        <v>188</v>
      </c>
      <c r="C210" s="26">
        <f>C211+C212+C213</f>
        <v>67146.58</v>
      </c>
      <c r="D210" s="26">
        <f>D211+D212+D213</f>
        <v>36015.26</v>
      </c>
      <c r="E210" s="26">
        <f>E211+E212+E213</f>
        <v>28915.87</v>
      </c>
      <c r="F210" s="27">
        <f>E210/D210*100</f>
        <v>80.287827992911886</v>
      </c>
      <c r="G210" s="107"/>
      <c r="H210" s="107"/>
    </row>
    <row r="211" spans="1:8" ht="137.25" customHeight="1" x14ac:dyDescent="0.25">
      <c r="A211" s="39"/>
      <c r="B211" s="25" t="s">
        <v>11</v>
      </c>
      <c r="C211" s="26">
        <v>36453.800000000003</v>
      </c>
      <c r="D211" s="26">
        <v>23328.47</v>
      </c>
      <c r="E211" s="26">
        <v>16843.41</v>
      </c>
      <c r="F211" s="27">
        <f>E211/D211*100</f>
        <v>72.201091627526353</v>
      </c>
      <c r="G211" s="128" t="s">
        <v>189</v>
      </c>
      <c r="H211" s="71" t="s">
        <v>190</v>
      </c>
    </row>
    <row r="212" spans="1:8" ht="137.25" customHeight="1" x14ac:dyDescent="0.25">
      <c r="A212" s="39"/>
      <c r="B212" s="25" t="s">
        <v>12</v>
      </c>
      <c r="C212" s="26">
        <v>30692.78</v>
      </c>
      <c r="D212" s="26">
        <v>12686.79</v>
      </c>
      <c r="E212" s="26">
        <v>12072.46</v>
      </c>
      <c r="F212" s="27">
        <f t="shared" ref="F212:F243" si="47">E212/D212*100</f>
        <v>95.157719170885613</v>
      </c>
      <c r="G212" s="129"/>
      <c r="H212" s="71"/>
    </row>
    <row r="213" spans="1:8" ht="184.5" customHeight="1" x14ac:dyDescent="0.25">
      <c r="A213" s="39"/>
      <c r="B213" s="25" t="s">
        <v>13</v>
      </c>
      <c r="C213" s="49"/>
      <c r="D213" s="49"/>
      <c r="E213" s="49"/>
      <c r="F213" s="37"/>
      <c r="G213" s="129"/>
      <c r="H213" s="71"/>
    </row>
    <row r="214" spans="1:8" ht="38.25" customHeight="1" x14ac:dyDescent="0.25">
      <c r="A214" s="41" t="s">
        <v>191</v>
      </c>
      <c r="B214" s="42" t="s">
        <v>192</v>
      </c>
      <c r="C214" s="26">
        <f>C215+C216+C217</f>
        <v>21123.919999999998</v>
      </c>
      <c r="D214" s="26">
        <f>D215+D216+D217</f>
        <v>12662.31</v>
      </c>
      <c r="E214" s="26">
        <f>E215+E216+E217</f>
        <v>8734.27</v>
      </c>
      <c r="F214" s="27">
        <f>E214/D214*100</f>
        <v>68.978488127363818</v>
      </c>
      <c r="G214" s="107"/>
      <c r="H214" s="40"/>
    </row>
    <row r="215" spans="1:8" ht="141" customHeight="1" x14ac:dyDescent="0.25">
      <c r="A215" s="39"/>
      <c r="B215" s="25" t="s">
        <v>11</v>
      </c>
      <c r="C215" s="26">
        <v>106.6</v>
      </c>
      <c r="D215" s="26">
        <v>106.6</v>
      </c>
      <c r="E215" s="26">
        <v>106.6</v>
      </c>
      <c r="F215" s="27">
        <f>E215/D215*100</f>
        <v>100</v>
      </c>
      <c r="G215" s="30" t="s">
        <v>193</v>
      </c>
      <c r="H215" s="43" t="s">
        <v>194</v>
      </c>
    </row>
    <row r="216" spans="1:8" ht="141" customHeight="1" x14ac:dyDescent="0.25">
      <c r="A216" s="39"/>
      <c r="B216" s="25" t="s">
        <v>12</v>
      </c>
      <c r="C216" s="26">
        <v>21017.32</v>
      </c>
      <c r="D216" s="26">
        <v>12555.71</v>
      </c>
      <c r="E216" s="26">
        <v>8627.67</v>
      </c>
      <c r="F216" s="27">
        <f>E216/D216*100</f>
        <v>68.715110495543456</v>
      </c>
      <c r="G216" s="30"/>
      <c r="H216" s="43"/>
    </row>
    <row r="217" spans="1:8" ht="141" customHeight="1" x14ac:dyDescent="0.25">
      <c r="A217" s="39"/>
      <c r="B217" s="25" t="s">
        <v>13</v>
      </c>
      <c r="C217" s="49"/>
      <c r="D217" s="49"/>
      <c r="E217" s="49"/>
      <c r="F217" s="37"/>
      <c r="G217" s="30"/>
      <c r="H217" s="43"/>
    </row>
    <row r="218" spans="1:8" ht="78.75" x14ac:dyDescent="0.25">
      <c r="A218" s="20" t="s">
        <v>195</v>
      </c>
      <c r="B218" s="21" t="s">
        <v>196</v>
      </c>
      <c r="C218" s="22">
        <f>C219+C220+C221</f>
        <v>38689.850000000006</v>
      </c>
      <c r="D218" s="22">
        <f>D219+D220+D221</f>
        <v>11245.269999999999</v>
      </c>
      <c r="E218" s="22">
        <f>E219+E220+E221</f>
        <v>7648.04</v>
      </c>
      <c r="F218" s="22">
        <f>E218/D218*100</f>
        <v>68.011172697498594</v>
      </c>
      <c r="G218" s="23"/>
      <c r="H218" s="58"/>
    </row>
    <row r="219" spans="1:8" ht="15.75" x14ac:dyDescent="0.25">
      <c r="A219" s="24"/>
      <c r="B219" s="25" t="s">
        <v>11</v>
      </c>
      <c r="C219" s="26">
        <f>C223+C227+C231</f>
        <v>38425.620000000003</v>
      </c>
      <c r="D219" s="26">
        <f t="shared" ref="D219:E220" si="48">D223+D227+D231</f>
        <v>11198.64</v>
      </c>
      <c r="E219" s="26">
        <f t="shared" si="48"/>
        <v>7648.04</v>
      </c>
      <c r="F219" s="27">
        <f t="shared" si="47"/>
        <v>68.294364315666911</v>
      </c>
      <c r="G219" s="40"/>
      <c r="H219" s="40"/>
    </row>
    <row r="220" spans="1:8" ht="15.75" x14ac:dyDescent="0.25">
      <c r="A220" s="24"/>
      <c r="B220" s="25" t="s">
        <v>12</v>
      </c>
      <c r="C220" s="26">
        <f>C224+C228+C232</f>
        <v>264.23</v>
      </c>
      <c r="D220" s="26">
        <f t="shared" si="48"/>
        <v>46.63</v>
      </c>
      <c r="E220" s="26">
        <f t="shared" si="48"/>
        <v>0</v>
      </c>
      <c r="F220" s="27">
        <f t="shared" si="47"/>
        <v>0</v>
      </c>
      <c r="G220" s="40"/>
      <c r="H220" s="40"/>
    </row>
    <row r="221" spans="1:8" ht="15.75" x14ac:dyDescent="0.25">
      <c r="A221" s="24"/>
      <c r="B221" s="25" t="s">
        <v>13</v>
      </c>
      <c r="C221" s="26"/>
      <c r="D221" s="26"/>
      <c r="E221" s="26"/>
      <c r="F221" s="27"/>
      <c r="G221" s="40"/>
      <c r="H221" s="40"/>
    </row>
    <row r="222" spans="1:8" ht="78.75" x14ac:dyDescent="0.25">
      <c r="A222" s="41" t="s">
        <v>197</v>
      </c>
      <c r="B222" s="42" t="s">
        <v>198</v>
      </c>
      <c r="C222" s="26">
        <f>C223+C224+C225</f>
        <v>5284.6299999999992</v>
      </c>
      <c r="D222" s="26">
        <f>D223+D224+D225</f>
        <v>932.58</v>
      </c>
      <c r="E222" s="26">
        <f>E223+E224+E225</f>
        <v>0</v>
      </c>
      <c r="F222" s="27">
        <v>0</v>
      </c>
      <c r="G222" s="40"/>
      <c r="H222" s="40"/>
    </row>
    <row r="223" spans="1:8" ht="50.25" customHeight="1" x14ac:dyDescent="0.25">
      <c r="A223" s="127"/>
      <c r="B223" s="25" t="s">
        <v>11</v>
      </c>
      <c r="C223" s="26">
        <v>5020.3999999999996</v>
      </c>
      <c r="D223" s="26">
        <v>885.95</v>
      </c>
      <c r="E223" s="49"/>
      <c r="F223" s="27">
        <f>E223/D223*100</f>
        <v>0</v>
      </c>
      <c r="G223" s="30" t="s">
        <v>199</v>
      </c>
      <c r="H223" s="53" t="s">
        <v>200</v>
      </c>
    </row>
    <row r="224" spans="1:8" ht="50.25" customHeight="1" x14ac:dyDescent="0.25">
      <c r="A224" s="127"/>
      <c r="B224" s="25" t="s">
        <v>12</v>
      </c>
      <c r="C224" s="26">
        <v>264.23</v>
      </c>
      <c r="D224" s="26">
        <v>46.63</v>
      </c>
      <c r="E224" s="49"/>
      <c r="F224" s="27">
        <f>E224/D224*100</f>
        <v>0</v>
      </c>
      <c r="G224" s="30"/>
      <c r="H224" s="43"/>
    </row>
    <row r="225" spans="1:14" ht="50.25" customHeight="1" x14ac:dyDescent="0.25">
      <c r="A225" s="127"/>
      <c r="B225" s="25" t="s">
        <v>13</v>
      </c>
      <c r="C225" s="49"/>
      <c r="D225" s="49"/>
      <c r="E225" s="49"/>
      <c r="F225" s="27"/>
      <c r="G225" s="30"/>
      <c r="H225" s="43"/>
    </row>
    <row r="226" spans="1:14" ht="110.25" customHeight="1" x14ac:dyDescent="0.25">
      <c r="A226" s="41" t="s">
        <v>201</v>
      </c>
      <c r="B226" s="42" t="s">
        <v>202</v>
      </c>
      <c r="C226" s="26">
        <f>C227+C228+C229</f>
        <v>31086.1</v>
      </c>
      <c r="D226" s="26">
        <f>D227+D228+D229</f>
        <v>7993.57</v>
      </c>
      <c r="E226" s="26">
        <f>E227+E228+E229</f>
        <v>5329.04</v>
      </c>
      <c r="F226" s="27">
        <f>E226/D226*100</f>
        <v>66.666583266300293</v>
      </c>
      <c r="G226" s="40"/>
      <c r="H226" s="40"/>
    </row>
    <row r="227" spans="1:14" ht="120" customHeight="1" x14ac:dyDescent="0.25">
      <c r="A227" s="41"/>
      <c r="B227" s="25" t="s">
        <v>11</v>
      </c>
      <c r="C227" s="26">
        <v>31086.1</v>
      </c>
      <c r="D227" s="26">
        <v>7993.57</v>
      </c>
      <c r="E227" s="26">
        <v>5329.04</v>
      </c>
      <c r="F227" s="27">
        <f>E227/D227*100</f>
        <v>66.666583266300293</v>
      </c>
      <c r="G227" s="30" t="s">
        <v>203</v>
      </c>
      <c r="H227" s="71" t="s">
        <v>204</v>
      </c>
    </row>
    <row r="228" spans="1:14" ht="120" customHeight="1" x14ac:dyDescent="0.25">
      <c r="A228" s="41"/>
      <c r="B228" s="25" t="s">
        <v>12</v>
      </c>
      <c r="C228" s="26"/>
      <c r="D228" s="26"/>
      <c r="E228" s="26"/>
      <c r="F228" s="27"/>
      <c r="G228" s="30"/>
      <c r="H228" s="71"/>
    </row>
    <row r="229" spans="1:14" ht="120" customHeight="1" x14ac:dyDescent="0.25">
      <c r="A229" s="41"/>
      <c r="B229" s="25" t="s">
        <v>13</v>
      </c>
      <c r="C229" s="26"/>
      <c r="D229" s="26"/>
      <c r="E229" s="26"/>
      <c r="F229" s="27"/>
      <c r="G229" s="30"/>
      <c r="H229" s="71"/>
    </row>
    <row r="230" spans="1:14" ht="57" customHeight="1" x14ac:dyDescent="0.25">
      <c r="A230" s="41" t="s">
        <v>205</v>
      </c>
      <c r="B230" s="42" t="s">
        <v>206</v>
      </c>
      <c r="C230" s="26">
        <f>C231+C232+C233</f>
        <v>2319.12</v>
      </c>
      <c r="D230" s="26">
        <f t="shared" ref="D230:E230" si="49">D231+D232+D233</f>
        <v>2319.12</v>
      </c>
      <c r="E230" s="26">
        <f t="shared" si="49"/>
        <v>2319</v>
      </c>
      <c r="F230" s="27">
        <f>E230/D230*100</f>
        <v>99.994825623512369</v>
      </c>
      <c r="G230" s="40"/>
      <c r="H230" s="40"/>
    </row>
    <row r="231" spans="1:14" ht="15.75" x14ac:dyDescent="0.25">
      <c r="A231" s="41"/>
      <c r="B231" s="25" t="s">
        <v>11</v>
      </c>
      <c r="C231" s="26">
        <v>2319.12</v>
      </c>
      <c r="D231" s="26">
        <v>2319.12</v>
      </c>
      <c r="E231" s="26">
        <v>2319</v>
      </c>
      <c r="F231" s="27">
        <f>E231/D231*100</f>
        <v>99.994825623512369</v>
      </c>
      <c r="G231" s="28" t="s">
        <v>207</v>
      </c>
      <c r="H231" s="43"/>
    </row>
    <row r="232" spans="1:14" ht="15.75" x14ac:dyDescent="0.25">
      <c r="A232" s="41"/>
      <c r="B232" s="25" t="s">
        <v>12</v>
      </c>
      <c r="C232" s="26"/>
      <c r="D232" s="26"/>
      <c r="E232" s="26"/>
      <c r="F232" s="27"/>
      <c r="G232" s="28"/>
      <c r="H232" s="43"/>
    </row>
    <row r="233" spans="1:14" ht="27" customHeight="1" x14ac:dyDescent="0.25">
      <c r="A233" s="41"/>
      <c r="B233" s="25" t="s">
        <v>13</v>
      </c>
      <c r="C233" s="26"/>
      <c r="D233" s="26"/>
      <c r="E233" s="26"/>
      <c r="F233" s="27"/>
      <c r="G233" s="28"/>
      <c r="H233" s="43"/>
    </row>
    <row r="234" spans="1:14" s="132" customFormat="1" ht="132" customHeight="1" x14ac:dyDescent="0.2">
      <c r="A234" s="20" t="s">
        <v>208</v>
      </c>
      <c r="B234" s="21" t="s">
        <v>209</v>
      </c>
      <c r="C234" s="22">
        <f>SUM(C235:C237)</f>
        <v>331836.86</v>
      </c>
      <c r="D234" s="22">
        <f t="shared" ref="D234:E234" si="50">SUM(D235:D237)</f>
        <v>177698.62</v>
      </c>
      <c r="E234" s="22">
        <f t="shared" si="50"/>
        <v>138676.16</v>
      </c>
      <c r="F234" s="22">
        <f t="shared" si="47"/>
        <v>78.040088324827735</v>
      </c>
      <c r="G234" s="130" t="s">
        <v>210</v>
      </c>
      <c r="H234" s="131"/>
    </row>
    <row r="235" spans="1:14" ht="112.5" customHeight="1" x14ac:dyDescent="0.25">
      <c r="A235" s="24"/>
      <c r="B235" s="25" t="s">
        <v>11</v>
      </c>
      <c r="C235" s="26">
        <v>55051</v>
      </c>
      <c r="D235" s="26">
        <v>14162</v>
      </c>
      <c r="E235" s="26">
        <v>7625.52</v>
      </c>
      <c r="F235" s="27">
        <v>0</v>
      </c>
      <c r="G235" s="53" t="s">
        <v>211</v>
      </c>
      <c r="H235" s="53" t="s">
        <v>212</v>
      </c>
    </row>
    <row r="236" spans="1:14" ht="112.5" customHeight="1" x14ac:dyDescent="0.25">
      <c r="A236" s="24"/>
      <c r="B236" s="25" t="s">
        <v>12</v>
      </c>
      <c r="C236" s="26">
        <v>276785.86</v>
      </c>
      <c r="D236" s="26">
        <v>163536.62</v>
      </c>
      <c r="E236" s="26">
        <v>131050.64</v>
      </c>
      <c r="F236" s="27">
        <f>E236/D236*100</f>
        <v>80.135348278569055</v>
      </c>
      <c r="G236" s="43"/>
      <c r="H236" s="53"/>
    </row>
    <row r="237" spans="1:14" ht="112.5" customHeight="1" x14ac:dyDescent="0.25">
      <c r="A237" s="24"/>
      <c r="B237" s="25" t="s">
        <v>13</v>
      </c>
      <c r="C237" s="26"/>
      <c r="D237" s="26"/>
      <c r="E237" s="26"/>
      <c r="F237" s="27">
        <v>0</v>
      </c>
      <c r="G237" s="43"/>
      <c r="H237" s="53"/>
    </row>
    <row r="238" spans="1:14" ht="78.75" x14ac:dyDescent="0.25">
      <c r="A238" s="20" t="s">
        <v>213</v>
      </c>
      <c r="B238" s="21" t="s">
        <v>214</v>
      </c>
      <c r="C238" s="22">
        <f>C239+C240+C241</f>
        <v>124482.8</v>
      </c>
      <c r="D238" s="22">
        <f t="shared" ref="D238:E238" si="51">D239+D240+D241</f>
        <v>75623.929999999993</v>
      </c>
      <c r="E238" s="22">
        <f t="shared" si="51"/>
        <v>68264.92</v>
      </c>
      <c r="F238" s="22">
        <f t="shared" si="47"/>
        <v>90.268940003514757</v>
      </c>
      <c r="G238" s="23"/>
      <c r="H238" s="58"/>
    </row>
    <row r="239" spans="1:14" ht="108.75" customHeight="1" x14ac:dyDescent="0.25">
      <c r="A239" s="24"/>
      <c r="B239" s="25" t="s">
        <v>11</v>
      </c>
      <c r="C239" s="26">
        <v>0</v>
      </c>
      <c r="D239" s="26">
        <v>0</v>
      </c>
      <c r="E239" s="26">
        <v>0</v>
      </c>
      <c r="F239" s="27"/>
      <c r="G239" s="133" t="s">
        <v>215</v>
      </c>
      <c r="H239" s="84" t="s">
        <v>216</v>
      </c>
    </row>
    <row r="240" spans="1:14" ht="108.75" customHeight="1" x14ac:dyDescent="0.25">
      <c r="A240" s="24"/>
      <c r="B240" s="25" t="s">
        <v>12</v>
      </c>
      <c r="C240" s="26">
        <v>124482.8</v>
      </c>
      <c r="D240" s="26">
        <v>75623.929999999993</v>
      </c>
      <c r="E240" s="26">
        <v>68264.92</v>
      </c>
      <c r="F240" s="27">
        <f t="shared" si="47"/>
        <v>90.268940003514757</v>
      </c>
      <c r="G240" s="134"/>
      <c r="H240" s="115"/>
      <c r="N240" s="90"/>
    </row>
    <row r="241" spans="1:14" ht="108.75" customHeight="1" x14ac:dyDescent="0.25">
      <c r="A241" s="24"/>
      <c r="B241" s="25" t="s">
        <v>13</v>
      </c>
      <c r="C241" s="26">
        <v>0</v>
      </c>
      <c r="D241" s="26">
        <v>0</v>
      </c>
      <c r="E241" s="26">
        <v>0</v>
      </c>
      <c r="F241" s="27"/>
      <c r="G241" s="135"/>
      <c r="H241" s="116"/>
      <c r="N241" s="90"/>
    </row>
    <row r="242" spans="1:14" ht="63" x14ac:dyDescent="0.25">
      <c r="A242" s="20" t="s">
        <v>217</v>
      </c>
      <c r="B242" s="21" t="s">
        <v>218</v>
      </c>
      <c r="C242" s="22">
        <f>C243+C244+C245</f>
        <v>931.4</v>
      </c>
      <c r="D242" s="22">
        <f t="shared" ref="D242:E242" si="52">D243+D244+D245</f>
        <v>910</v>
      </c>
      <c r="E242" s="22">
        <f t="shared" si="52"/>
        <v>910</v>
      </c>
      <c r="F242" s="22">
        <f t="shared" si="47"/>
        <v>100</v>
      </c>
      <c r="G242" s="23"/>
      <c r="H242" s="58"/>
      <c r="N242" s="90"/>
    </row>
    <row r="243" spans="1:14" ht="33.75" customHeight="1" x14ac:dyDescent="0.25">
      <c r="A243" s="24"/>
      <c r="B243" s="25" t="s">
        <v>11</v>
      </c>
      <c r="C243" s="26">
        <v>931.4</v>
      </c>
      <c r="D243" s="26">
        <v>910</v>
      </c>
      <c r="E243" s="26">
        <v>910</v>
      </c>
      <c r="F243" s="27">
        <f t="shared" si="47"/>
        <v>100</v>
      </c>
      <c r="G243" s="93" t="s">
        <v>219</v>
      </c>
      <c r="H243" s="114"/>
      <c r="N243" s="90"/>
    </row>
    <row r="244" spans="1:14" ht="33.75" customHeight="1" x14ac:dyDescent="0.25">
      <c r="A244" s="24"/>
      <c r="B244" s="25" t="s">
        <v>12</v>
      </c>
      <c r="C244" s="26">
        <v>0</v>
      </c>
      <c r="D244" s="26">
        <v>0</v>
      </c>
      <c r="E244" s="26">
        <v>0</v>
      </c>
      <c r="F244" s="27"/>
      <c r="G244" s="94"/>
      <c r="H244" s="86"/>
      <c r="N244" s="90"/>
    </row>
    <row r="245" spans="1:14" ht="33.75" customHeight="1" x14ac:dyDescent="0.25">
      <c r="A245" s="24"/>
      <c r="B245" s="25" t="s">
        <v>13</v>
      </c>
      <c r="C245" s="26">
        <v>0</v>
      </c>
      <c r="D245" s="26">
        <v>0</v>
      </c>
      <c r="E245" s="26">
        <v>0</v>
      </c>
      <c r="F245" s="27"/>
      <c r="G245" s="95"/>
      <c r="H245" s="88"/>
      <c r="N245" s="90"/>
    </row>
    <row r="246" spans="1:14" ht="63" x14ac:dyDescent="0.25">
      <c r="A246" s="20" t="s">
        <v>220</v>
      </c>
      <c r="B246" s="21" t="s">
        <v>221</v>
      </c>
      <c r="C246" s="22">
        <f>C247+C248</f>
        <v>382915.47</v>
      </c>
      <c r="D246" s="22">
        <f>D247+D248</f>
        <v>214548.24</v>
      </c>
      <c r="E246" s="22">
        <f>E247+E248</f>
        <v>91880.55</v>
      </c>
      <c r="F246" s="22">
        <f>E246/D246*100</f>
        <v>42.825124083982239</v>
      </c>
      <c r="G246" s="23"/>
      <c r="H246" s="58"/>
    </row>
    <row r="247" spans="1:14" ht="15.75" x14ac:dyDescent="0.25">
      <c r="A247" s="24"/>
      <c r="B247" s="25" t="s">
        <v>11</v>
      </c>
      <c r="C247" s="26">
        <f t="shared" ref="C247:E248" si="53">C251+C255</f>
        <v>368743.92</v>
      </c>
      <c r="D247" s="26">
        <f t="shared" si="53"/>
        <v>214504.28999999998</v>
      </c>
      <c r="E247" s="26">
        <f t="shared" si="53"/>
        <v>91836.6</v>
      </c>
      <c r="F247" s="27">
        <f>E247/D247*100</f>
        <v>42.813409466076422</v>
      </c>
      <c r="G247" s="43"/>
      <c r="H247" s="43"/>
    </row>
    <row r="248" spans="1:14" ht="15.75" x14ac:dyDescent="0.25">
      <c r="A248" s="24"/>
      <c r="B248" s="25" t="s">
        <v>12</v>
      </c>
      <c r="C248" s="26">
        <f t="shared" si="53"/>
        <v>14171.550000000001</v>
      </c>
      <c r="D248" s="26">
        <f t="shared" si="53"/>
        <v>43.95</v>
      </c>
      <c r="E248" s="26">
        <f t="shared" si="53"/>
        <v>43.95</v>
      </c>
      <c r="F248" s="27">
        <f>E248/D248*100</f>
        <v>100</v>
      </c>
      <c r="G248" s="43"/>
      <c r="H248" s="43"/>
    </row>
    <row r="249" spans="1:14" ht="15.75" x14ac:dyDescent="0.25">
      <c r="A249" s="24"/>
      <c r="B249" s="42" t="s">
        <v>13</v>
      </c>
      <c r="C249" s="26"/>
      <c r="D249" s="26"/>
      <c r="E249" s="26"/>
      <c r="F249" s="27"/>
      <c r="G249" s="43"/>
      <c r="H249" s="43"/>
    </row>
    <row r="250" spans="1:14" ht="110.25" customHeight="1" x14ac:dyDescent="0.25">
      <c r="A250" s="41" t="s">
        <v>222</v>
      </c>
      <c r="B250" s="42" t="s">
        <v>223</v>
      </c>
      <c r="C250" s="122">
        <f>C251+C252+C253</f>
        <v>91832.75</v>
      </c>
      <c r="D250" s="122">
        <f>D251+D252+D253</f>
        <v>46772.619999999995</v>
      </c>
      <c r="E250" s="122">
        <f>E251+E252+E253</f>
        <v>41032.219999999994</v>
      </c>
      <c r="F250" s="22">
        <f>E250/D250*100</f>
        <v>87.727007809269608</v>
      </c>
      <c r="G250" s="40"/>
      <c r="H250" s="40"/>
    </row>
    <row r="251" spans="1:14" ht="110.25" customHeight="1" x14ac:dyDescent="0.25">
      <c r="A251" s="24"/>
      <c r="B251" s="25" t="s">
        <v>11</v>
      </c>
      <c r="C251" s="26">
        <v>91788.800000000003</v>
      </c>
      <c r="D251" s="26">
        <v>46728.67</v>
      </c>
      <c r="E251" s="26">
        <v>40988.269999999997</v>
      </c>
      <c r="F251" s="27">
        <f>E251/D251*100</f>
        <v>87.715464617332344</v>
      </c>
      <c r="G251" s="126" t="s">
        <v>224</v>
      </c>
      <c r="H251" s="126" t="s">
        <v>225</v>
      </c>
    </row>
    <row r="252" spans="1:14" ht="110.25" customHeight="1" x14ac:dyDescent="0.25">
      <c r="A252" s="24"/>
      <c r="B252" s="25" t="s">
        <v>12</v>
      </c>
      <c r="C252" s="26">
        <v>43.95</v>
      </c>
      <c r="D252" s="26">
        <v>43.95</v>
      </c>
      <c r="E252" s="26">
        <v>43.95</v>
      </c>
      <c r="F252" s="27">
        <f>E252/D252*100</f>
        <v>100</v>
      </c>
      <c r="G252" s="126"/>
      <c r="H252" s="126"/>
    </row>
    <row r="253" spans="1:14" ht="110.25" customHeight="1" x14ac:dyDescent="0.25">
      <c r="A253" s="24"/>
      <c r="B253" s="25" t="s">
        <v>13</v>
      </c>
      <c r="C253" s="122"/>
      <c r="D253" s="122"/>
      <c r="E253" s="122"/>
      <c r="F253" s="22"/>
      <c r="G253" s="126"/>
      <c r="H253" s="126"/>
    </row>
    <row r="254" spans="1:14" ht="139.5" customHeight="1" x14ac:dyDescent="0.25">
      <c r="A254" s="41" t="s">
        <v>226</v>
      </c>
      <c r="B254" s="42" t="s">
        <v>227</v>
      </c>
      <c r="C254" s="26">
        <f>C255+C256+C257</f>
        <v>291082.71999999997</v>
      </c>
      <c r="D254" s="26">
        <f>D255+D256+D257</f>
        <v>167775.62</v>
      </c>
      <c r="E254" s="26">
        <f>E255+E256+E257</f>
        <v>50848.33</v>
      </c>
      <c r="F254" s="27">
        <f>E254/D254*100</f>
        <v>30.307341436139527</v>
      </c>
      <c r="G254" s="40"/>
      <c r="H254" s="107"/>
    </row>
    <row r="255" spans="1:14" ht="84" customHeight="1" x14ac:dyDescent="0.25">
      <c r="A255" s="24"/>
      <c r="B255" s="25" t="s">
        <v>11</v>
      </c>
      <c r="C255" s="26">
        <v>276955.12</v>
      </c>
      <c r="D255" s="26">
        <v>167775.62</v>
      </c>
      <c r="E255" s="26">
        <v>50848.33</v>
      </c>
      <c r="F255" s="27">
        <f>E255/D255*100</f>
        <v>30.307341436139527</v>
      </c>
      <c r="G255" s="126" t="s">
        <v>228</v>
      </c>
      <c r="H255" s="28" t="s">
        <v>229</v>
      </c>
    </row>
    <row r="256" spans="1:14" ht="84" customHeight="1" x14ac:dyDescent="0.25">
      <c r="A256" s="24"/>
      <c r="B256" s="25" t="s">
        <v>12</v>
      </c>
      <c r="C256" s="26">
        <v>14127.6</v>
      </c>
      <c r="D256" s="26">
        <v>0</v>
      </c>
      <c r="E256" s="26">
        <v>0</v>
      </c>
      <c r="F256" s="27"/>
      <c r="G256" s="126"/>
      <c r="H256" s="28"/>
    </row>
    <row r="257" spans="1:8" ht="102" customHeight="1" x14ac:dyDescent="0.25">
      <c r="A257" s="24"/>
      <c r="B257" s="25" t="s">
        <v>13</v>
      </c>
      <c r="C257" s="26"/>
      <c r="D257" s="26"/>
      <c r="E257" s="26"/>
      <c r="F257" s="27"/>
      <c r="G257" s="126"/>
      <c r="H257" s="28"/>
    </row>
    <row r="258" spans="1:8" ht="63" x14ac:dyDescent="0.25">
      <c r="A258" s="20" t="s">
        <v>230</v>
      </c>
      <c r="B258" s="21" t="s">
        <v>231</v>
      </c>
      <c r="C258" s="22">
        <f>C259+C260+C261</f>
        <v>3280</v>
      </c>
      <c r="D258" s="22">
        <f>D259+D260+D261</f>
        <v>925.52</v>
      </c>
      <c r="E258" s="22">
        <f>E259+E260+E261</f>
        <v>919.81</v>
      </c>
      <c r="F258" s="22">
        <f>E258/D258*100</f>
        <v>99.383049528913475</v>
      </c>
      <c r="G258" s="23"/>
      <c r="H258" s="58"/>
    </row>
    <row r="259" spans="1:8" ht="29.25" customHeight="1" x14ac:dyDescent="0.25">
      <c r="A259" s="39"/>
      <c r="B259" s="25" t="s">
        <v>11</v>
      </c>
      <c r="C259" s="26"/>
      <c r="D259" s="26"/>
      <c r="E259" s="26"/>
      <c r="F259" s="27"/>
      <c r="G259" s="53" t="s">
        <v>232</v>
      </c>
      <c r="H259" s="53" t="s">
        <v>233</v>
      </c>
    </row>
    <row r="260" spans="1:8" ht="29.25" customHeight="1" x14ac:dyDescent="0.25">
      <c r="A260" s="39"/>
      <c r="B260" s="25" t="s">
        <v>12</v>
      </c>
      <c r="C260" s="26">
        <v>3280</v>
      </c>
      <c r="D260" s="26">
        <v>925.52</v>
      </c>
      <c r="E260" s="26">
        <v>919.81</v>
      </c>
      <c r="F260" s="27">
        <f>E260/D260*100</f>
        <v>99.383049528913475</v>
      </c>
      <c r="G260" s="43"/>
      <c r="H260" s="53"/>
    </row>
    <row r="261" spans="1:8" ht="29.25" customHeight="1" x14ac:dyDescent="0.25">
      <c r="A261" s="39"/>
      <c r="B261" s="25" t="s">
        <v>13</v>
      </c>
      <c r="C261" s="26"/>
      <c r="D261" s="26"/>
      <c r="E261" s="26"/>
      <c r="F261" s="27"/>
      <c r="G261" s="43"/>
      <c r="H261" s="53"/>
    </row>
    <row r="262" spans="1:8" s="132" customFormat="1" ht="93" customHeight="1" x14ac:dyDescent="0.2">
      <c r="A262" s="20" t="s">
        <v>234</v>
      </c>
      <c r="B262" s="21" t="s">
        <v>235</v>
      </c>
      <c r="C262" s="22">
        <f>SUM(C263:C265)</f>
        <v>139079.67000000001</v>
      </c>
      <c r="D262" s="22">
        <f t="shared" ref="D262:E262" si="54">SUM(D263:D265)</f>
        <v>70159.319999999992</v>
      </c>
      <c r="E262" s="22">
        <f t="shared" si="54"/>
        <v>62935.199999999997</v>
      </c>
      <c r="F262" s="22">
        <f>E262/D262*100</f>
        <v>89.703263942695003</v>
      </c>
      <c r="G262" s="130"/>
      <c r="H262" s="136"/>
    </row>
    <row r="263" spans="1:8" ht="15.75" x14ac:dyDescent="0.25">
      <c r="A263" s="24"/>
      <c r="B263" s="25" t="s">
        <v>11</v>
      </c>
      <c r="C263" s="26">
        <f>C267+C271+C275</f>
        <v>65.400000000000006</v>
      </c>
      <c r="D263" s="26">
        <f>D267+D271+D275</f>
        <v>65.400000000000006</v>
      </c>
      <c r="E263" s="26">
        <f>E267+E271+E275</f>
        <v>59.63</v>
      </c>
      <c r="F263" s="27">
        <f>E263/D263*100</f>
        <v>91.177370030581045</v>
      </c>
      <c r="G263" s="43"/>
      <c r="H263" s="43"/>
    </row>
    <row r="264" spans="1:8" ht="15.75" x14ac:dyDescent="0.25">
      <c r="A264" s="24"/>
      <c r="B264" s="25" t="s">
        <v>12</v>
      </c>
      <c r="C264" s="26">
        <f>C268+C272+C276</f>
        <v>139014.27000000002</v>
      </c>
      <c r="D264" s="26">
        <f t="shared" ref="D264:E265" si="55">D268+D272+D276</f>
        <v>70093.919999999998</v>
      </c>
      <c r="E264" s="26">
        <f t="shared" si="55"/>
        <v>62875.57</v>
      </c>
      <c r="F264" s="27">
        <f>E264/D264*100</f>
        <v>89.701888551817333</v>
      </c>
      <c r="G264" s="43"/>
      <c r="H264" s="43"/>
    </row>
    <row r="265" spans="1:8" ht="15.75" x14ac:dyDescent="0.25">
      <c r="A265" s="24"/>
      <c r="B265" s="25" t="s">
        <v>13</v>
      </c>
      <c r="C265" s="26">
        <f>C269+C273+C277</f>
        <v>0</v>
      </c>
      <c r="D265" s="26">
        <f t="shared" si="55"/>
        <v>0</v>
      </c>
      <c r="E265" s="26">
        <f t="shared" si="55"/>
        <v>0</v>
      </c>
      <c r="F265" s="27"/>
      <c r="G265" s="43"/>
      <c r="H265" s="43"/>
    </row>
    <row r="266" spans="1:8" ht="87" customHeight="1" x14ac:dyDescent="0.25">
      <c r="A266" s="41" t="s">
        <v>236</v>
      </c>
      <c r="B266" s="42" t="s">
        <v>237</v>
      </c>
      <c r="C266" s="26">
        <f>SUM(C267:C269)</f>
        <v>81613.88</v>
      </c>
      <c r="D266" s="26">
        <f>SUM(D267:D269)</f>
        <v>45109.279999999999</v>
      </c>
      <c r="E266" s="26">
        <f>SUM(E267:E269)</f>
        <v>41474.120000000003</v>
      </c>
      <c r="F266" s="27">
        <f>E266/D266*100</f>
        <v>91.941436440572772</v>
      </c>
      <c r="G266" s="40"/>
      <c r="H266" s="40"/>
    </row>
    <row r="267" spans="1:8" ht="240.75" customHeight="1" x14ac:dyDescent="0.25">
      <c r="A267" s="24"/>
      <c r="B267" s="25" t="s">
        <v>11</v>
      </c>
      <c r="C267" s="26"/>
      <c r="D267" s="26"/>
      <c r="E267" s="26"/>
      <c r="F267" s="27"/>
      <c r="G267" s="137" t="s">
        <v>238</v>
      </c>
      <c r="H267" s="29" t="s">
        <v>239</v>
      </c>
    </row>
    <row r="268" spans="1:8" ht="240.75" customHeight="1" x14ac:dyDescent="0.25">
      <c r="A268" s="24"/>
      <c r="B268" s="25" t="s">
        <v>12</v>
      </c>
      <c r="C268" s="26">
        <v>81613.88</v>
      </c>
      <c r="D268" s="26">
        <v>45109.279999999999</v>
      </c>
      <c r="E268" s="26">
        <v>41474.120000000003</v>
      </c>
      <c r="F268" s="27">
        <f>E268/D268*100</f>
        <v>91.941436440572772</v>
      </c>
      <c r="G268" s="69"/>
      <c r="H268" s="69"/>
    </row>
    <row r="269" spans="1:8" ht="255.75" customHeight="1" x14ac:dyDescent="0.25">
      <c r="A269" s="24"/>
      <c r="B269" s="25" t="s">
        <v>13</v>
      </c>
      <c r="C269" s="26"/>
      <c r="D269" s="26"/>
      <c r="E269" s="49"/>
      <c r="F269" s="27"/>
      <c r="G269" s="69"/>
      <c r="H269" s="69"/>
    </row>
    <row r="270" spans="1:8" ht="79.5" customHeight="1" x14ac:dyDescent="0.25">
      <c r="A270" s="41" t="s">
        <v>240</v>
      </c>
      <c r="B270" s="42" t="s">
        <v>241</v>
      </c>
      <c r="C270" s="26">
        <f>SUM(C271:C273)</f>
        <v>52707.15</v>
      </c>
      <c r="D270" s="26">
        <f t="shared" ref="D270:E270" si="56">SUM(D271:D273)</f>
        <v>21499.920000000002</v>
      </c>
      <c r="E270" s="26">
        <f t="shared" si="56"/>
        <v>18253.73</v>
      </c>
      <c r="F270" s="27">
        <f>E270/D270*100</f>
        <v>84.901385679574616</v>
      </c>
      <c r="G270" s="40"/>
      <c r="H270" s="40"/>
    </row>
    <row r="271" spans="1:8" ht="108" customHeight="1" x14ac:dyDescent="0.25">
      <c r="A271" s="24"/>
      <c r="B271" s="25" t="s">
        <v>11</v>
      </c>
      <c r="C271" s="26">
        <v>65.400000000000006</v>
      </c>
      <c r="D271" s="26">
        <v>65.400000000000006</v>
      </c>
      <c r="E271" s="26">
        <v>59.63</v>
      </c>
      <c r="F271" s="27">
        <f t="shared" ref="F271:F308" si="57">E271/D271*100</f>
        <v>91.177370030581045</v>
      </c>
      <c r="G271" s="29" t="s">
        <v>242</v>
      </c>
      <c r="H271" s="29" t="s">
        <v>243</v>
      </c>
    </row>
    <row r="272" spans="1:8" ht="108" customHeight="1" x14ac:dyDescent="0.25">
      <c r="A272" s="24"/>
      <c r="B272" s="25" t="s">
        <v>12</v>
      </c>
      <c r="C272" s="26">
        <v>52641.75</v>
      </c>
      <c r="D272" s="26">
        <v>21434.52</v>
      </c>
      <c r="E272" s="26">
        <v>18194.099999999999</v>
      </c>
      <c r="F272" s="27">
        <f>E272/D272*100</f>
        <v>84.882236691094548</v>
      </c>
      <c r="G272" s="69"/>
      <c r="H272" s="69"/>
    </row>
    <row r="273" spans="1:8" ht="108" customHeight="1" x14ac:dyDescent="0.25">
      <c r="A273" s="24"/>
      <c r="B273" s="25" t="s">
        <v>13</v>
      </c>
      <c r="C273" s="49"/>
      <c r="D273" s="49"/>
      <c r="E273" s="49"/>
      <c r="F273" s="27"/>
      <c r="G273" s="69"/>
      <c r="H273" s="69"/>
    </row>
    <row r="274" spans="1:8" ht="47.25" x14ac:dyDescent="0.25">
      <c r="A274" s="41" t="s">
        <v>244</v>
      </c>
      <c r="B274" s="42" t="s">
        <v>245</v>
      </c>
      <c r="C274" s="26">
        <f>SUM(C275:C277)</f>
        <v>4758.6400000000003</v>
      </c>
      <c r="D274" s="26">
        <f t="shared" ref="D274:E274" si="58">SUM(D275:D277)</f>
        <v>3550.12</v>
      </c>
      <c r="E274" s="26">
        <f t="shared" si="58"/>
        <v>3207.35</v>
      </c>
      <c r="F274" s="27">
        <f>E274/D274*100</f>
        <v>90.344833414081776</v>
      </c>
      <c r="G274" s="40"/>
      <c r="H274" s="40"/>
    </row>
    <row r="275" spans="1:8" ht="80.25" customHeight="1" x14ac:dyDescent="0.25">
      <c r="A275" s="24"/>
      <c r="B275" s="25" t="s">
        <v>11</v>
      </c>
      <c r="C275" s="49"/>
      <c r="D275" s="49"/>
      <c r="E275" s="49"/>
      <c r="F275" s="27"/>
      <c r="G275" s="138" t="s">
        <v>246</v>
      </c>
      <c r="H275" s="36" t="s">
        <v>247</v>
      </c>
    </row>
    <row r="276" spans="1:8" ht="80.25" customHeight="1" x14ac:dyDescent="0.25">
      <c r="A276" s="24"/>
      <c r="B276" s="25" t="s">
        <v>12</v>
      </c>
      <c r="C276" s="26">
        <v>4758.6400000000003</v>
      </c>
      <c r="D276" s="26">
        <v>3550.12</v>
      </c>
      <c r="E276" s="26">
        <v>3207.35</v>
      </c>
      <c r="F276" s="27">
        <f>E276/D276*100</f>
        <v>90.344833414081776</v>
      </c>
      <c r="G276" s="52"/>
      <c r="H276" s="52"/>
    </row>
    <row r="277" spans="1:8" ht="80.25" customHeight="1" x14ac:dyDescent="0.25">
      <c r="A277" s="24"/>
      <c r="B277" s="25" t="s">
        <v>13</v>
      </c>
      <c r="C277" s="49"/>
      <c r="D277" s="49"/>
      <c r="E277" s="49"/>
      <c r="F277" s="27"/>
      <c r="G277" s="52"/>
      <c r="H277" s="52"/>
    </row>
    <row r="278" spans="1:8" s="132" customFormat="1" ht="106.5" customHeight="1" x14ac:dyDescent="0.2">
      <c r="A278" s="20" t="s">
        <v>248</v>
      </c>
      <c r="B278" s="21" t="s">
        <v>249</v>
      </c>
      <c r="C278" s="22">
        <f>SUM(C279:C281)</f>
        <v>228889.56</v>
      </c>
      <c r="D278" s="22">
        <f>SUM(D279:D281)</f>
        <v>82817.37</v>
      </c>
      <c r="E278" s="22">
        <f>SUM(E279:E281)</f>
        <v>5157.8900000000003</v>
      </c>
      <c r="F278" s="22">
        <f t="shared" si="57"/>
        <v>6.2280292165761848</v>
      </c>
      <c r="G278" s="130"/>
      <c r="H278" s="136"/>
    </row>
    <row r="279" spans="1:8" ht="129.75" customHeight="1" x14ac:dyDescent="0.25">
      <c r="A279" s="24"/>
      <c r="B279" s="25" t="s">
        <v>11</v>
      </c>
      <c r="C279" s="26">
        <v>84942.1</v>
      </c>
      <c r="D279" s="26">
        <v>55397.78</v>
      </c>
      <c r="E279" s="26">
        <v>0</v>
      </c>
      <c r="F279" s="27">
        <f t="shared" si="57"/>
        <v>0</v>
      </c>
      <c r="G279" s="84" t="s">
        <v>250</v>
      </c>
      <c r="H279" s="84" t="s">
        <v>251</v>
      </c>
    </row>
    <row r="280" spans="1:8" ht="129.75" customHeight="1" x14ac:dyDescent="0.25">
      <c r="A280" s="24"/>
      <c r="B280" s="25" t="s">
        <v>12</v>
      </c>
      <c r="C280" s="26">
        <v>143947.46</v>
      </c>
      <c r="D280" s="26">
        <v>27419.59</v>
      </c>
      <c r="E280" s="26">
        <v>5157.8900000000003</v>
      </c>
      <c r="F280" s="27">
        <f t="shared" si="57"/>
        <v>18.810966903589733</v>
      </c>
      <c r="G280" s="86"/>
      <c r="H280" s="115"/>
    </row>
    <row r="281" spans="1:8" ht="129.75" customHeight="1" x14ac:dyDescent="0.25">
      <c r="A281" s="24"/>
      <c r="B281" s="25" t="s">
        <v>13</v>
      </c>
      <c r="C281" s="26"/>
      <c r="D281" s="26"/>
      <c r="E281" s="26"/>
      <c r="F281" s="27"/>
      <c r="G281" s="88"/>
      <c r="H281" s="116"/>
    </row>
    <row r="282" spans="1:8" s="132" customFormat="1" ht="48" customHeight="1" x14ac:dyDescent="0.2">
      <c r="A282" s="20" t="s">
        <v>252</v>
      </c>
      <c r="B282" s="21" t="s">
        <v>253</v>
      </c>
      <c r="C282" s="22">
        <f>C283+C284+C285</f>
        <v>219981.56</v>
      </c>
      <c r="D282" s="22">
        <f t="shared" ref="D282:E282" si="59">D283+D284+D285</f>
        <v>122955.37</v>
      </c>
      <c r="E282" s="22">
        <f t="shared" si="59"/>
        <v>104654.50000000001</v>
      </c>
      <c r="F282" s="22">
        <f t="shared" si="57"/>
        <v>85.115843252718463</v>
      </c>
      <c r="G282" s="130"/>
      <c r="H282" s="136"/>
    </row>
    <row r="283" spans="1:8" ht="15.75" x14ac:dyDescent="0.25">
      <c r="A283" s="24"/>
      <c r="B283" s="25" t="s">
        <v>11</v>
      </c>
      <c r="C283" s="26">
        <f>C287+C291</f>
        <v>2000</v>
      </c>
      <c r="D283" s="26">
        <f t="shared" ref="D283:E285" si="60">D287+D291</f>
        <v>2000</v>
      </c>
      <c r="E283" s="26">
        <f t="shared" si="60"/>
        <v>1999.99</v>
      </c>
      <c r="F283" s="27">
        <f>E283/D283*100</f>
        <v>99.999499999999998</v>
      </c>
      <c r="G283" s="40"/>
      <c r="H283" s="40"/>
    </row>
    <row r="284" spans="1:8" ht="15.75" x14ac:dyDescent="0.25">
      <c r="A284" s="24"/>
      <c r="B284" s="25" t="s">
        <v>12</v>
      </c>
      <c r="C284" s="26">
        <f>C288+C292</f>
        <v>217981.56</v>
      </c>
      <c r="D284" s="26">
        <f t="shared" si="60"/>
        <v>120955.37</v>
      </c>
      <c r="E284" s="26">
        <f t="shared" si="60"/>
        <v>102654.51000000001</v>
      </c>
      <c r="F284" s="27">
        <f>E284/D284*100</f>
        <v>84.86974162453474</v>
      </c>
      <c r="G284" s="40"/>
      <c r="H284" s="40"/>
    </row>
    <row r="285" spans="1:8" ht="15.75" x14ac:dyDescent="0.25">
      <c r="A285" s="24"/>
      <c r="B285" s="25" t="s">
        <v>13</v>
      </c>
      <c r="C285" s="26">
        <f>C289+C293</f>
        <v>0</v>
      </c>
      <c r="D285" s="26">
        <f t="shared" si="60"/>
        <v>0</v>
      </c>
      <c r="E285" s="26">
        <f t="shared" si="60"/>
        <v>0</v>
      </c>
      <c r="F285" s="27"/>
      <c r="G285" s="40"/>
      <c r="H285" s="40"/>
    </row>
    <row r="286" spans="1:8" ht="81" customHeight="1" x14ac:dyDescent="0.25">
      <c r="A286" s="41" t="s">
        <v>254</v>
      </c>
      <c r="B286" s="42" t="s">
        <v>255</v>
      </c>
      <c r="C286" s="26">
        <f>SUM(C287:C289)</f>
        <v>88045.91</v>
      </c>
      <c r="D286" s="26">
        <f t="shared" ref="D286:E286" si="61">SUM(D287:D289)</f>
        <v>51631.88</v>
      </c>
      <c r="E286" s="26">
        <f t="shared" si="61"/>
        <v>40935.4</v>
      </c>
      <c r="F286" s="27">
        <f>E286/D286*100</f>
        <v>79.283187054199857</v>
      </c>
      <c r="G286" s="40"/>
      <c r="H286" s="40"/>
    </row>
    <row r="287" spans="1:8" ht="74.25" customHeight="1" x14ac:dyDescent="0.25">
      <c r="A287" s="24"/>
      <c r="B287" s="25" t="s">
        <v>11</v>
      </c>
      <c r="C287" s="26"/>
      <c r="D287" s="26"/>
      <c r="E287" s="26"/>
      <c r="F287" s="27"/>
      <c r="G287" s="29" t="s">
        <v>256</v>
      </c>
      <c r="H287" s="36" t="s">
        <v>257</v>
      </c>
    </row>
    <row r="288" spans="1:8" ht="74.25" customHeight="1" x14ac:dyDescent="0.25">
      <c r="A288" s="24"/>
      <c r="B288" s="25" t="s">
        <v>12</v>
      </c>
      <c r="C288" s="26">
        <v>88045.91</v>
      </c>
      <c r="D288" s="26">
        <v>51631.88</v>
      </c>
      <c r="E288" s="26">
        <v>40935.4</v>
      </c>
      <c r="F288" s="27">
        <f>E288/D288*100</f>
        <v>79.283187054199857</v>
      </c>
      <c r="G288" s="29"/>
      <c r="H288" s="36"/>
    </row>
    <row r="289" spans="1:8" ht="86.25" customHeight="1" x14ac:dyDescent="0.25">
      <c r="A289" s="24"/>
      <c r="B289" s="25" t="s">
        <v>13</v>
      </c>
      <c r="C289" s="26"/>
      <c r="D289" s="26"/>
      <c r="E289" s="26"/>
      <c r="F289" s="27"/>
      <c r="G289" s="29"/>
      <c r="H289" s="36"/>
    </row>
    <row r="290" spans="1:8" ht="47.25" x14ac:dyDescent="0.25">
      <c r="A290" s="41" t="s">
        <v>258</v>
      </c>
      <c r="B290" s="42" t="s">
        <v>259</v>
      </c>
      <c r="C290" s="26">
        <f>SUM(C291:C293)</f>
        <v>131935.65</v>
      </c>
      <c r="D290" s="26">
        <f t="shared" ref="D290:E290" si="62">SUM(D291:D293)</f>
        <v>71323.490000000005</v>
      </c>
      <c r="E290" s="26">
        <f t="shared" si="62"/>
        <v>63719.1</v>
      </c>
      <c r="F290" s="27">
        <f>E290/D290*100</f>
        <v>89.338168953874799</v>
      </c>
      <c r="G290" s="40"/>
      <c r="H290" s="40"/>
    </row>
    <row r="291" spans="1:8" ht="54.75" customHeight="1" x14ac:dyDescent="0.25">
      <c r="A291" s="24"/>
      <c r="B291" s="25" t="s">
        <v>11</v>
      </c>
      <c r="C291" s="26">
        <v>2000</v>
      </c>
      <c r="D291" s="26">
        <v>2000</v>
      </c>
      <c r="E291" s="26">
        <v>1999.99</v>
      </c>
      <c r="F291" s="27">
        <f>E291/D291*100</f>
        <v>99.999499999999998</v>
      </c>
      <c r="G291" s="70" t="s">
        <v>260</v>
      </c>
      <c r="H291" s="36" t="s">
        <v>261</v>
      </c>
    </row>
    <row r="292" spans="1:8" ht="54.75" customHeight="1" x14ac:dyDescent="0.25">
      <c r="A292" s="24"/>
      <c r="B292" s="25" t="s">
        <v>12</v>
      </c>
      <c r="C292" s="26">
        <v>129935.65</v>
      </c>
      <c r="D292" s="26">
        <v>69323.490000000005</v>
      </c>
      <c r="E292" s="26">
        <v>61719.11</v>
      </c>
      <c r="F292" s="27">
        <f>E292/D292*100</f>
        <v>89.030586890533058</v>
      </c>
      <c r="G292" s="70"/>
      <c r="H292" s="36"/>
    </row>
    <row r="293" spans="1:8" ht="54.75" customHeight="1" x14ac:dyDescent="0.25">
      <c r="A293" s="24"/>
      <c r="B293" s="25" t="s">
        <v>13</v>
      </c>
      <c r="C293" s="26"/>
      <c r="D293" s="26"/>
      <c r="E293" s="26"/>
      <c r="F293" s="27"/>
      <c r="G293" s="70"/>
      <c r="H293" s="36"/>
    </row>
    <row r="294" spans="1:8" s="132" customFormat="1" ht="47.25" x14ac:dyDescent="0.2">
      <c r="A294" s="20" t="s">
        <v>262</v>
      </c>
      <c r="B294" s="21" t="s">
        <v>263</v>
      </c>
      <c r="C294" s="22">
        <f>C295+C296+C297</f>
        <v>41828.36</v>
      </c>
      <c r="D294" s="22">
        <f t="shared" ref="D294:E294" si="63">D295+D296+D297</f>
        <v>18385.120000000003</v>
      </c>
      <c r="E294" s="22">
        <f t="shared" si="63"/>
        <v>15302.95</v>
      </c>
      <c r="F294" s="22">
        <f t="shared" si="57"/>
        <v>83.235518723837529</v>
      </c>
      <c r="G294" s="130"/>
      <c r="H294" s="136"/>
    </row>
    <row r="295" spans="1:8" ht="94.5" customHeight="1" x14ac:dyDescent="0.25">
      <c r="A295" s="24"/>
      <c r="B295" s="25" t="s">
        <v>11</v>
      </c>
      <c r="C295" s="26">
        <v>9311.4</v>
      </c>
      <c r="D295" s="26">
        <v>5066.6000000000004</v>
      </c>
      <c r="E295" s="26">
        <v>3457.3</v>
      </c>
      <c r="F295" s="27">
        <f>E295/D295*100</f>
        <v>68.237082066869306</v>
      </c>
      <c r="G295" s="109" t="s">
        <v>264</v>
      </c>
      <c r="H295" s="139" t="s">
        <v>265</v>
      </c>
    </row>
    <row r="296" spans="1:8" ht="94.5" customHeight="1" x14ac:dyDescent="0.25">
      <c r="A296" s="24"/>
      <c r="B296" s="25" t="s">
        <v>12</v>
      </c>
      <c r="C296" s="26">
        <v>7285.67</v>
      </c>
      <c r="D296" s="26">
        <v>3250.58</v>
      </c>
      <c r="E296" s="26">
        <v>2196.92</v>
      </c>
      <c r="F296" s="27">
        <f>E296/D296*100</f>
        <v>67.585477053325874</v>
      </c>
      <c r="G296" s="111"/>
      <c r="H296" s="140"/>
    </row>
    <row r="297" spans="1:8" ht="123.75" customHeight="1" x14ac:dyDescent="0.25">
      <c r="A297" s="24"/>
      <c r="B297" s="25" t="s">
        <v>13</v>
      </c>
      <c r="C297" s="57">
        <v>25231.29</v>
      </c>
      <c r="D297" s="57">
        <v>10067.94</v>
      </c>
      <c r="E297" s="57">
        <v>9648.73</v>
      </c>
      <c r="F297" s="27">
        <f t="shared" si="57"/>
        <v>95.836188932393313</v>
      </c>
      <c r="G297" s="113"/>
      <c r="H297" s="141"/>
    </row>
    <row r="298" spans="1:8" s="132" customFormat="1" ht="63" x14ac:dyDescent="0.2">
      <c r="A298" s="74" t="s">
        <v>266</v>
      </c>
      <c r="B298" s="14" t="s">
        <v>267</v>
      </c>
      <c r="C298" s="15">
        <f>C299+C300+C301</f>
        <v>12479.099999999999</v>
      </c>
      <c r="D298" s="15">
        <f t="shared" ref="D298:E298" si="64">D299+D300+D301</f>
        <v>2369.1999999999998</v>
      </c>
      <c r="E298" s="15">
        <f t="shared" si="64"/>
        <v>0</v>
      </c>
      <c r="F298" s="15">
        <f t="shared" si="57"/>
        <v>0</v>
      </c>
      <c r="G298" s="130"/>
      <c r="H298" s="136"/>
    </row>
    <row r="299" spans="1:8" ht="81.75" customHeight="1" x14ac:dyDescent="0.25">
      <c r="A299" s="79"/>
      <c r="B299" s="75" t="s">
        <v>11</v>
      </c>
      <c r="C299" s="76">
        <v>8003.7</v>
      </c>
      <c r="D299" s="76">
        <v>2369.1999999999998</v>
      </c>
      <c r="E299" s="76">
        <v>0</v>
      </c>
      <c r="F299" s="18">
        <f t="shared" si="57"/>
        <v>0</v>
      </c>
      <c r="G299" s="71" t="s">
        <v>268</v>
      </c>
      <c r="H299" s="71" t="s">
        <v>269</v>
      </c>
    </row>
    <row r="300" spans="1:8" ht="81.75" customHeight="1" x14ac:dyDescent="0.25">
      <c r="A300" s="79"/>
      <c r="B300" s="75" t="s">
        <v>12</v>
      </c>
      <c r="C300" s="76">
        <v>4475.3999999999996</v>
      </c>
      <c r="D300" s="76">
        <v>0</v>
      </c>
      <c r="E300" s="76">
        <v>0</v>
      </c>
      <c r="F300" s="18"/>
      <c r="G300" s="71"/>
      <c r="H300" s="71"/>
    </row>
    <row r="301" spans="1:8" ht="81.75" customHeight="1" x14ac:dyDescent="0.25">
      <c r="A301" s="79"/>
      <c r="B301" s="75" t="s">
        <v>13</v>
      </c>
      <c r="C301" s="76"/>
      <c r="D301" s="76"/>
      <c r="E301" s="76"/>
      <c r="F301" s="18"/>
      <c r="G301" s="71"/>
      <c r="H301" s="71"/>
    </row>
    <row r="302" spans="1:8" ht="72.75" customHeight="1" x14ac:dyDescent="0.25">
      <c r="A302" s="20" t="s">
        <v>270</v>
      </c>
      <c r="B302" s="21" t="s">
        <v>271</v>
      </c>
      <c r="C302" s="22">
        <f>C303+C304+C305</f>
        <v>486375.82999999996</v>
      </c>
      <c r="D302" s="22">
        <f t="shared" ref="D302:E302" si="65">D303+D304+D305</f>
        <v>92993.14</v>
      </c>
      <c r="E302" s="22">
        <f t="shared" si="65"/>
        <v>87763.099999999991</v>
      </c>
      <c r="F302" s="22">
        <f t="shared" si="57"/>
        <v>94.375886221284702</v>
      </c>
      <c r="G302" s="23"/>
      <c r="H302" s="58"/>
    </row>
    <row r="303" spans="1:8" ht="15.75" x14ac:dyDescent="0.25">
      <c r="A303" s="24"/>
      <c r="B303" s="25" t="s">
        <v>11</v>
      </c>
      <c r="C303" s="26">
        <f>C307+C311+C315+C319</f>
        <v>126931.13</v>
      </c>
      <c r="D303" s="26">
        <f t="shared" ref="D303:E305" si="66">D307+D311+D315+D319</f>
        <v>0</v>
      </c>
      <c r="E303" s="26">
        <f t="shared" si="66"/>
        <v>0</v>
      </c>
      <c r="F303" s="27"/>
      <c r="G303" s="40"/>
      <c r="H303" s="40"/>
    </row>
    <row r="304" spans="1:8" ht="15.75" x14ac:dyDescent="0.25">
      <c r="A304" s="24"/>
      <c r="B304" s="25" t="s">
        <v>12</v>
      </c>
      <c r="C304" s="26">
        <f>C308+C312+C316+C320</f>
        <v>359444.69999999995</v>
      </c>
      <c r="D304" s="26">
        <f t="shared" si="66"/>
        <v>92993.14</v>
      </c>
      <c r="E304" s="26">
        <f t="shared" si="66"/>
        <v>87763.099999999991</v>
      </c>
      <c r="F304" s="27">
        <f t="shared" si="57"/>
        <v>94.375886221284702</v>
      </c>
      <c r="G304" s="40"/>
      <c r="H304" s="40"/>
    </row>
    <row r="305" spans="1:14" ht="15.75" x14ac:dyDescent="0.25">
      <c r="A305" s="24"/>
      <c r="B305" s="25" t="s">
        <v>13</v>
      </c>
      <c r="C305" s="26">
        <f>C309+C313+C317+C321</f>
        <v>0</v>
      </c>
      <c r="D305" s="26">
        <f t="shared" si="66"/>
        <v>0</v>
      </c>
      <c r="E305" s="26">
        <f t="shared" si="66"/>
        <v>0</v>
      </c>
      <c r="F305" s="27"/>
      <c r="G305" s="40"/>
      <c r="H305" s="40"/>
    </row>
    <row r="306" spans="1:14" ht="31.5" x14ac:dyDescent="0.25">
      <c r="A306" s="41" t="s">
        <v>272</v>
      </c>
      <c r="B306" s="42" t="s">
        <v>273</v>
      </c>
      <c r="C306" s="26">
        <f>C307+C308+C309</f>
        <v>418939.6</v>
      </c>
      <c r="D306" s="26">
        <f t="shared" ref="D306:E306" si="67">D307+D308+D309</f>
        <v>86178.26</v>
      </c>
      <c r="E306" s="26">
        <f t="shared" si="67"/>
        <v>82646.759999999995</v>
      </c>
      <c r="F306" s="27">
        <f t="shared" si="57"/>
        <v>95.902098742768771</v>
      </c>
      <c r="G306" s="40"/>
      <c r="H306" s="40"/>
      <c r="N306" s="90"/>
    </row>
    <row r="307" spans="1:14" ht="60.75" customHeight="1" x14ac:dyDescent="0.25">
      <c r="A307" s="39"/>
      <c r="B307" s="25" t="s">
        <v>11</v>
      </c>
      <c r="C307" s="26">
        <v>97199.94</v>
      </c>
      <c r="D307" s="26">
        <v>0</v>
      </c>
      <c r="E307" s="26">
        <v>0</v>
      </c>
      <c r="F307" s="27"/>
      <c r="G307" s="142" t="s">
        <v>274</v>
      </c>
      <c r="H307" s="114" t="s">
        <v>275</v>
      </c>
      <c r="N307" s="90"/>
    </row>
    <row r="308" spans="1:14" ht="60.75" customHeight="1" x14ac:dyDescent="0.25">
      <c r="A308" s="39"/>
      <c r="B308" s="25" t="s">
        <v>12</v>
      </c>
      <c r="C308" s="26">
        <v>321739.65999999997</v>
      </c>
      <c r="D308" s="26">
        <v>86178.26</v>
      </c>
      <c r="E308" s="26">
        <v>82646.759999999995</v>
      </c>
      <c r="F308" s="27">
        <f t="shared" si="57"/>
        <v>95.902098742768771</v>
      </c>
      <c r="G308" s="143"/>
      <c r="H308" s="86"/>
      <c r="N308" s="90"/>
    </row>
    <row r="309" spans="1:14" ht="60.75" customHeight="1" x14ac:dyDescent="0.25">
      <c r="A309" s="39"/>
      <c r="B309" s="25" t="s">
        <v>13</v>
      </c>
      <c r="C309" s="26">
        <v>0</v>
      </c>
      <c r="D309" s="26">
        <v>0</v>
      </c>
      <c r="E309" s="26">
        <v>0</v>
      </c>
      <c r="F309" s="27"/>
      <c r="G309" s="144"/>
      <c r="H309" s="88"/>
      <c r="N309" s="90"/>
    </row>
    <row r="310" spans="1:14" ht="47.25" x14ac:dyDescent="0.25">
      <c r="A310" s="41" t="s">
        <v>276</v>
      </c>
      <c r="B310" s="42" t="s">
        <v>277</v>
      </c>
      <c r="C310" s="26">
        <f>C311+C312+C313</f>
        <v>34388.699999999997</v>
      </c>
      <c r="D310" s="26">
        <f t="shared" ref="D310:E310" si="68">D311+D312+D313</f>
        <v>0</v>
      </c>
      <c r="E310" s="26">
        <f t="shared" si="68"/>
        <v>0</v>
      </c>
      <c r="F310" s="27"/>
      <c r="G310" s="40"/>
      <c r="H310" s="40"/>
      <c r="N310" s="90"/>
    </row>
    <row r="311" spans="1:14" ht="66" customHeight="1" x14ac:dyDescent="0.25">
      <c r="A311" s="24"/>
      <c r="B311" s="25" t="s">
        <v>11</v>
      </c>
      <c r="C311" s="26">
        <v>21979.19</v>
      </c>
      <c r="D311" s="26">
        <v>0</v>
      </c>
      <c r="E311" s="26">
        <v>0</v>
      </c>
      <c r="F311" s="27"/>
      <c r="G311" s="114" t="s">
        <v>278</v>
      </c>
      <c r="H311" s="114" t="s">
        <v>210</v>
      </c>
      <c r="N311" s="90"/>
    </row>
    <row r="312" spans="1:14" ht="66" customHeight="1" x14ac:dyDescent="0.25">
      <c r="A312" s="24"/>
      <c r="B312" s="25" t="s">
        <v>12</v>
      </c>
      <c r="C312" s="26">
        <v>12409.51</v>
      </c>
      <c r="D312" s="26">
        <v>0</v>
      </c>
      <c r="E312" s="26">
        <v>0</v>
      </c>
      <c r="F312" s="27"/>
      <c r="G312" s="86"/>
      <c r="H312" s="86"/>
      <c r="N312" s="90"/>
    </row>
    <row r="313" spans="1:14" ht="66" customHeight="1" x14ac:dyDescent="0.25">
      <c r="A313" s="39"/>
      <c r="B313" s="25" t="s">
        <v>13</v>
      </c>
      <c r="C313" s="26">
        <v>0</v>
      </c>
      <c r="D313" s="26">
        <v>0</v>
      </c>
      <c r="E313" s="26">
        <v>0</v>
      </c>
      <c r="F313" s="27"/>
      <c r="G313" s="88"/>
      <c r="H313" s="88"/>
      <c r="N313" s="90"/>
    </row>
    <row r="314" spans="1:14" ht="47.25" x14ac:dyDescent="0.25">
      <c r="A314" s="41" t="s">
        <v>279</v>
      </c>
      <c r="B314" s="42" t="s">
        <v>280</v>
      </c>
      <c r="C314" s="26">
        <f>C315+C316+C317</f>
        <v>19912.72</v>
      </c>
      <c r="D314" s="26">
        <f t="shared" ref="D314:E314" si="69">D315+D316+D317</f>
        <v>934.82</v>
      </c>
      <c r="E314" s="26">
        <f t="shared" si="69"/>
        <v>345.31</v>
      </c>
      <c r="F314" s="27">
        <f t="shared" ref="F314:F320" si="70">E314/D314*100</f>
        <v>36.938661988404178</v>
      </c>
      <c r="G314" s="40"/>
      <c r="H314" s="40"/>
      <c r="N314" s="90"/>
    </row>
    <row r="315" spans="1:14" ht="56.25" customHeight="1" x14ac:dyDescent="0.25">
      <c r="A315" s="24"/>
      <c r="B315" s="25" t="s">
        <v>11</v>
      </c>
      <c r="C315" s="26">
        <v>7752</v>
      </c>
      <c r="D315" s="26">
        <v>0</v>
      </c>
      <c r="E315" s="26">
        <v>0</v>
      </c>
      <c r="F315" s="27"/>
      <c r="G315" s="142" t="s">
        <v>281</v>
      </c>
      <c r="H315" s="84" t="s">
        <v>282</v>
      </c>
      <c r="N315" s="90"/>
    </row>
    <row r="316" spans="1:14" ht="56.25" customHeight="1" x14ac:dyDescent="0.25">
      <c r="A316" s="24"/>
      <c r="B316" s="25" t="s">
        <v>12</v>
      </c>
      <c r="C316" s="26">
        <v>12160.72</v>
      </c>
      <c r="D316" s="26">
        <v>934.82</v>
      </c>
      <c r="E316" s="26">
        <v>345.31</v>
      </c>
      <c r="F316" s="27">
        <f t="shared" si="70"/>
        <v>36.938661988404178</v>
      </c>
      <c r="G316" s="143"/>
      <c r="H316" s="115"/>
      <c r="N316" s="90"/>
    </row>
    <row r="317" spans="1:14" ht="81" customHeight="1" x14ac:dyDescent="0.25">
      <c r="A317" s="24"/>
      <c r="B317" s="25" t="s">
        <v>13</v>
      </c>
      <c r="C317" s="26">
        <v>0</v>
      </c>
      <c r="D317" s="26">
        <v>0</v>
      </c>
      <c r="E317" s="26">
        <v>0</v>
      </c>
      <c r="F317" s="27"/>
      <c r="G317" s="144"/>
      <c r="H317" s="116"/>
      <c r="N317" s="90"/>
    </row>
    <row r="318" spans="1:14" ht="47.25" x14ac:dyDescent="0.25">
      <c r="A318" s="41" t="s">
        <v>283</v>
      </c>
      <c r="B318" s="42" t="s">
        <v>284</v>
      </c>
      <c r="C318" s="26">
        <f>C319+C320+C321</f>
        <v>13134.81</v>
      </c>
      <c r="D318" s="26">
        <f t="shared" ref="D318:E318" si="71">D319+D320+D321</f>
        <v>5880.06</v>
      </c>
      <c r="E318" s="26">
        <f t="shared" si="71"/>
        <v>4771.03</v>
      </c>
      <c r="F318" s="27">
        <f>E318/D318*100</f>
        <v>81.139138036006429</v>
      </c>
      <c r="G318" s="40"/>
      <c r="H318" s="40"/>
      <c r="N318" s="90"/>
    </row>
    <row r="319" spans="1:14" ht="39" customHeight="1" x14ac:dyDescent="0.25">
      <c r="A319" s="24"/>
      <c r="B319" s="25" t="s">
        <v>11</v>
      </c>
      <c r="C319" s="26">
        <v>0</v>
      </c>
      <c r="D319" s="26">
        <v>0</v>
      </c>
      <c r="E319" s="26">
        <v>0</v>
      </c>
      <c r="F319" s="27"/>
      <c r="G319" s="142" t="s">
        <v>285</v>
      </c>
      <c r="H319" s="84" t="s">
        <v>286</v>
      </c>
      <c r="N319" s="90"/>
    </row>
    <row r="320" spans="1:14" ht="39" customHeight="1" x14ac:dyDescent="0.25">
      <c r="A320" s="24"/>
      <c r="B320" s="25" t="s">
        <v>12</v>
      </c>
      <c r="C320" s="26">
        <v>13134.81</v>
      </c>
      <c r="D320" s="26">
        <v>5880.06</v>
      </c>
      <c r="E320" s="26">
        <v>4771.03</v>
      </c>
      <c r="F320" s="27">
        <f t="shared" si="70"/>
        <v>81.139138036006429</v>
      </c>
      <c r="G320" s="143"/>
      <c r="H320" s="115"/>
      <c r="N320" s="90"/>
    </row>
    <row r="321" spans="1:14" ht="39" customHeight="1" x14ac:dyDescent="0.25">
      <c r="A321" s="24"/>
      <c r="B321" s="25" t="s">
        <v>13</v>
      </c>
      <c r="C321" s="26">
        <v>0</v>
      </c>
      <c r="D321" s="26">
        <v>0</v>
      </c>
      <c r="E321" s="26">
        <v>0</v>
      </c>
      <c r="F321" s="27"/>
      <c r="G321" s="144"/>
      <c r="H321" s="116"/>
      <c r="N321" s="90"/>
    </row>
  </sheetData>
  <mergeCells count="133">
    <mergeCell ref="G315:G317"/>
    <mergeCell ref="H315:H317"/>
    <mergeCell ref="G319:G321"/>
    <mergeCell ref="H319:H321"/>
    <mergeCell ref="G299:G301"/>
    <mergeCell ref="H299:H301"/>
    <mergeCell ref="G307:G309"/>
    <mergeCell ref="H307:H309"/>
    <mergeCell ref="G311:G313"/>
    <mergeCell ref="H311:H313"/>
    <mergeCell ref="G287:G289"/>
    <mergeCell ref="H287:H289"/>
    <mergeCell ref="G291:G293"/>
    <mergeCell ref="H291:H293"/>
    <mergeCell ref="G295:G297"/>
    <mergeCell ref="H295:H297"/>
    <mergeCell ref="G271:G273"/>
    <mergeCell ref="H271:H273"/>
    <mergeCell ref="G275:G277"/>
    <mergeCell ref="H275:H277"/>
    <mergeCell ref="G279:G281"/>
    <mergeCell ref="H279:H281"/>
    <mergeCell ref="G259:G261"/>
    <mergeCell ref="H259:H261"/>
    <mergeCell ref="G263:G265"/>
    <mergeCell ref="H263:H265"/>
    <mergeCell ref="G267:G269"/>
    <mergeCell ref="H267:H269"/>
    <mergeCell ref="G247:G249"/>
    <mergeCell ref="H247:H249"/>
    <mergeCell ref="G251:G253"/>
    <mergeCell ref="H251:H253"/>
    <mergeCell ref="G255:G257"/>
    <mergeCell ref="H255:H257"/>
    <mergeCell ref="G235:G237"/>
    <mergeCell ref="H235:H237"/>
    <mergeCell ref="G239:G241"/>
    <mergeCell ref="H239:H241"/>
    <mergeCell ref="G243:G245"/>
    <mergeCell ref="H243:H245"/>
    <mergeCell ref="G223:G225"/>
    <mergeCell ref="H223:H225"/>
    <mergeCell ref="G227:G229"/>
    <mergeCell ref="H227:H229"/>
    <mergeCell ref="G231:G233"/>
    <mergeCell ref="H231:H233"/>
    <mergeCell ref="G203:G205"/>
    <mergeCell ref="H203:H205"/>
    <mergeCell ref="G211:G213"/>
    <mergeCell ref="H211:H213"/>
    <mergeCell ref="G215:G217"/>
    <mergeCell ref="H215:H217"/>
    <mergeCell ref="G183:G185"/>
    <mergeCell ref="H183:H185"/>
    <mergeCell ref="G187:G189"/>
    <mergeCell ref="G195:G197"/>
    <mergeCell ref="H195:H197"/>
    <mergeCell ref="G199:G201"/>
    <mergeCell ref="H199:H201"/>
    <mergeCell ref="G171:G173"/>
    <mergeCell ref="H171:H173"/>
    <mergeCell ref="G175:G177"/>
    <mergeCell ref="H175:H177"/>
    <mergeCell ref="G179:G181"/>
    <mergeCell ref="H179:H181"/>
    <mergeCell ref="G147:G149"/>
    <mergeCell ref="H147:H149"/>
    <mergeCell ref="G155:G157"/>
    <mergeCell ref="H155:H157"/>
    <mergeCell ref="G163:G165"/>
    <mergeCell ref="H163:H165"/>
    <mergeCell ref="G127:G129"/>
    <mergeCell ref="G131:G133"/>
    <mergeCell ref="H131:H133"/>
    <mergeCell ref="G135:G137"/>
    <mergeCell ref="H135:H137"/>
    <mergeCell ref="G143:G145"/>
    <mergeCell ref="H143:H145"/>
    <mergeCell ref="G111:G113"/>
    <mergeCell ref="H111:H113"/>
    <mergeCell ref="G119:G121"/>
    <mergeCell ref="H119:H121"/>
    <mergeCell ref="G123:G125"/>
    <mergeCell ref="H123:H125"/>
    <mergeCell ref="G99:G101"/>
    <mergeCell ref="H99:H101"/>
    <mergeCell ref="G103:G105"/>
    <mergeCell ref="H103:H105"/>
    <mergeCell ref="G107:G109"/>
    <mergeCell ref="H107:H109"/>
    <mergeCell ref="G87:G89"/>
    <mergeCell ref="H87:H89"/>
    <mergeCell ref="G91:G93"/>
    <mergeCell ref="H91:H93"/>
    <mergeCell ref="G95:G97"/>
    <mergeCell ref="H95:H97"/>
    <mergeCell ref="G75:G77"/>
    <mergeCell ref="H75:H77"/>
    <mergeCell ref="G79:G81"/>
    <mergeCell ref="H79:H81"/>
    <mergeCell ref="G83:G85"/>
    <mergeCell ref="H83:H85"/>
    <mergeCell ref="G63:G65"/>
    <mergeCell ref="H63:H65"/>
    <mergeCell ref="G67:G69"/>
    <mergeCell ref="H67:H69"/>
    <mergeCell ref="G71:G73"/>
    <mergeCell ref="H71:H73"/>
    <mergeCell ref="G51:G53"/>
    <mergeCell ref="H51:H53"/>
    <mergeCell ref="G55:G57"/>
    <mergeCell ref="H55:H57"/>
    <mergeCell ref="G59:G61"/>
    <mergeCell ref="H59:H61"/>
    <mergeCell ref="G39:G41"/>
    <mergeCell ref="H39:H41"/>
    <mergeCell ref="G43:G45"/>
    <mergeCell ref="H43:H45"/>
    <mergeCell ref="G47:G49"/>
    <mergeCell ref="H47:H49"/>
    <mergeCell ref="G27:G29"/>
    <mergeCell ref="H27:H30"/>
    <mergeCell ref="G31:G33"/>
    <mergeCell ref="H31:H33"/>
    <mergeCell ref="G35:G37"/>
    <mergeCell ref="H35:H37"/>
    <mergeCell ref="A1:H1"/>
    <mergeCell ref="G11:G13"/>
    <mergeCell ref="H11:H13"/>
    <mergeCell ref="G15:G17"/>
    <mergeCell ref="H15:H17"/>
    <mergeCell ref="G23:G25"/>
    <mergeCell ref="H23:H25"/>
  </mergeCells>
  <printOptions horizontalCentered="1"/>
  <pageMargins left="0.78740157480314965" right="0.78740157480314965" top="1.1811023622047245" bottom="0.39370078740157483" header="0.31496062992125984" footer="0.31496062992125984"/>
  <pageSetup paperSize="8" scale="54"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Маганёва Екатерина Николаевна</dc:creator>
  <cp:lastModifiedBy>Маганёва Екатерина Николаевна</cp:lastModifiedBy>
  <cp:lastPrinted>2019-07-26T12:48:54Z</cp:lastPrinted>
  <dcterms:created xsi:type="dcterms:W3CDTF">2019-07-26T12:46:30Z</dcterms:created>
  <dcterms:modified xsi:type="dcterms:W3CDTF">2019-07-26T12:48:56Z</dcterms:modified>
</cp:coreProperties>
</file>