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bookViews>
    <workbookView xWindow="0" yWindow="0" windowWidth="15480" windowHeight="11580"/>
  </bookViews>
  <sheets>
    <sheet name="Сводка" sheetId="1" r:id="rId1"/>
  </sheets>
  <calcPr calcId="162913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<sst xmlns="http://schemas.openxmlformats.org/spreadsheetml/2006/main" count="50" uniqueCount="47">
  <si>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</si>
  <si>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</si>
  <si>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</si>
  <si>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</si>
  <si>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</si>
  <si>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</si>
  <si>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</si>
  <si>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</si>
  <si>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</si>
  <si>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</si>
  <si>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</si>
  <si>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</si>
  <si>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</si>
  <si>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</si>
  <si>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</si>
  <si>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</si>
  <si>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</si>
  <si>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</si>
  <si>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</si>
  <si>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</si>
  <si>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</si>
  <si>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</si>
  <si>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</si>
  <si>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</si>
  <si>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</si>
  <si>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</si>
  <si>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</si>
  <si>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</si>
  <si>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</si>
  <si>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</si>
  <si>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</si>
  <si>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</si>
  <si>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</si>
  <si>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</si>
  <si>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</si>
  <si>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</si>
  <si>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</si>
  <si>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</si>
  <si>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</si>
  <si>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</si>
  <si>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</si>
  <si>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</si>
  <si>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</si>
  <si>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</si>
  <si>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</si>
  <si>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</si>
  <si>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>По факту 185 отказных материалов плюс 12 переданных, 10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</si>
</sst>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4791E-2"/>
          <c:y val="5.4944465274950366E-2"/>
          <c:w val="0.90136586970098931"/>
          <c:h val="0.74142027233782548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179</c:v>
                </c:pt>
                <c:pt idx="1">
                  <c:v>94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186</c:v>
                </c:pt>
                <c:pt idx="1">
                  <c:v>85</c:v>
                </c:pt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3792"/>
        <c:axId val="58195328"/>
      </c:barChart>
      <c:catAx>
        <c:axId val="581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195328"/>
        <c:crosses val="autoZero"/>
        <c:auto val="1"/>
        <c:lblAlgn val="ctr"/>
        <c:lblOffset val="100"/>
        <c:noMultiLvlLbl val="0"/>
      </c:catAx>
      <c:valAx>
        <c:axId val="58195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19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107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46</c:v>
                </c:pt>
                <c:pt idx="1">
                  <c:v>5</c:v>
                </c:pt>
                <c:pt idx="2">
                  <c:v>3</c:v>
                </c:pt>
                <c:pt idx="3">
                  <c:v>22</c:v>
                </c:pt>
                <c:pt idx="4">
                  <c:v>10</c:v>
                </c:pt>
                <c:pt idx="5">
                  <c:v>26</c:v>
                </c:pt>
                <c:pt idx="6">
                  <c:v>67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30</c:v>
                </c:pt>
                <c:pt idx="1">
                  <c:v>5</c:v>
                </c:pt>
                <c:pt idx="2">
                  <c:v>7</c:v>
                </c:pt>
                <c:pt idx="3">
                  <c:v>26</c:v>
                </c:pt>
                <c:pt idx="4">
                  <c:v>15</c:v>
                </c:pt>
                <c:pt idx="5">
                  <c:v>27</c:v>
                </c:pt>
                <c:pt idx="6">
                  <c:v>76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5680"/>
        <c:axId val="58697216"/>
      </c:barChart>
      <c:catAx>
        <c:axId val="586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697216"/>
        <c:crosses val="autoZero"/>
        <c:auto val="1"/>
        <c:lblAlgn val="ctr"/>
        <c:lblOffset val="0"/>
        <c:tickLblSkip val="1"/>
        <c:noMultiLvlLbl val="0"/>
      </c:catAx>
      <c:valAx>
        <c:axId val="5869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69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436"/>
          <c:y val="1.6548501561811414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14</c:v>
                </c:pt>
                <c:pt idx="3">
                  <c:v>47</c:v>
                </c:pt>
                <c:pt idx="4">
                  <c:v>33</c:v>
                </c:pt>
                <c:pt idx="5">
                  <c:v>3</c:v>
                </c:pt>
                <c:pt idx="6">
                  <c:v>13</c:v>
                </c:pt>
                <c:pt idx="7">
                  <c:v>16</c:v>
                </c:pt>
                <c:pt idx="8">
                  <c:v>40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3</c:v>
                </c:pt>
                <c:pt idx="2">
                  <c:v>13</c:v>
                </c:pt>
                <c:pt idx="3">
                  <c:v>30</c:v>
                </c:pt>
                <c:pt idx="4">
                  <c:v>35</c:v>
                </c:pt>
                <c:pt idx="5">
                  <c:v>3</c:v>
                </c:pt>
                <c:pt idx="6">
                  <c:v>21</c:v>
                </c:pt>
                <c:pt idx="7">
                  <c:v>20</c:v>
                </c:pt>
                <c:pt idx="8" formatCode="General">
                  <c:v>50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7696"/>
        <c:axId val="58719232"/>
      </c:barChart>
      <c:catAx>
        <c:axId val="587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719232"/>
        <c:crosses val="autoZero"/>
        <c:auto val="1"/>
        <c:lblAlgn val="ctr"/>
        <c:lblOffset val="100"/>
        <c:tickLblSkip val="1"/>
        <c:noMultiLvlLbl val="0"/>
      </c:catAx>
      <c:valAx>
        <c:axId val="58719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71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46</c:v>
                </c:pt>
                <c:pt idx="1">
                  <c:v>5</c:v>
                </c:pt>
                <c:pt idx="2">
                  <c:v>3</c:v>
                </c:pt>
                <c:pt idx="3">
                  <c:v>22</c:v>
                </c:pt>
                <c:pt idx="4">
                  <c:v>10</c:v>
                </c:pt>
                <c:pt idx="5">
                  <c:v>26</c:v>
                </c:pt>
                <c:pt idx="6">
                  <c:v>67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787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14</c:v>
                </c:pt>
                <c:pt idx="3">
                  <c:v>47</c:v>
                </c:pt>
                <c:pt idx="4">
                  <c:v>33</c:v>
                </c:pt>
                <c:pt idx="5">
                  <c:v>3</c:v>
                </c:pt>
                <c:pt idx="6">
                  <c:v>13</c:v>
                </c:pt>
                <c:pt idx="7">
                  <c:v>16</c:v>
                </c:pt>
                <c:pt idx="8">
                  <c:v>40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766E-4"/>
          <c:y val="0.8209228107850155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" workbookViewId="0">
      <selection activeCell="D43" sqref="D43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44" t="s">
        <v>41</v>
      </c>
      <c r="C1" s="45"/>
      <c r="D1" s="24">
        <v>43306</v>
      </c>
      <c r="E1" s="4" t="s">
        <v>36</v>
      </c>
      <c r="F1" s="5"/>
    </row>
    <row r="2" spans="1:7" ht="16.5" customHeight="1" x14ac:dyDescent="0.2">
      <c r="A2" s="59"/>
      <c r="B2" s="59"/>
      <c r="C2" s="53" t="s">
        <v>40</v>
      </c>
      <c r="D2" s="54"/>
      <c r="E2" s="54"/>
      <c r="F2" s="55"/>
    </row>
    <row r="3" spans="1:7" ht="13.5" thickBot="1" x14ac:dyDescent="0.25">
      <c r="A3" s="60"/>
      <c r="B3" s="60"/>
      <c r="C3" s="56"/>
      <c r="D3" s="57"/>
      <c r="E3" s="57"/>
      <c r="F3" s="58"/>
    </row>
    <row r="4" spans="1:7" ht="17.25" x14ac:dyDescent="0.3">
      <c r="A4" s="6" t="s">
        <v>20</v>
      </c>
      <c r="B4" s="7" t="s">
        <v>0</v>
      </c>
      <c r="C4" s="18" t="s">
        <v>45</v>
      </c>
      <c r="D4" s="19" t="s">
        <v>44</v>
      </c>
      <c r="E4" s="46" t="s">
        <v>17</v>
      </c>
      <c r="F4" s="47"/>
    </row>
    <row r="5" spans="1:7" ht="17.25" x14ac:dyDescent="0.3">
      <c r="A5" s="8">
        <v>1</v>
      </c>
      <c r="B5" s="9" t="s">
        <v>1</v>
      </c>
      <c r="C5" s="35">
        <v>179</v>
      </c>
      <c r="D5" s="27">
        <v>186</v>
      </c>
      <c r="E5" s="28">
        <f t="shared" ref="E5:E16" si="0">IF(C5*100/D5-100&gt;100,C5/D5,C5*100/D5-100)</f>
        <v>-3.7634408602150557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94</v>
      </c>
      <c r="D6" s="27">
        <v>85</v>
      </c>
      <c r="E6" s="28">
        <f t="shared" si="0"/>
        <v>10.588235294117652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5114261</v>
      </c>
      <c r="D7" s="29">
        <v>1824800</v>
      </c>
      <c r="E7" s="28">
        <f t="shared" si="0"/>
        <v>2.8026419333625601</v>
      </c>
      <c r="F7" s="34" t="str">
        <f t="shared" si="1"/>
        <v>раз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3</v>
      </c>
      <c r="D10" s="31">
        <v>1</v>
      </c>
      <c r="E10" s="28">
        <f t="shared" si="0"/>
        <v>3</v>
      </c>
      <c r="F10" s="34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6">
        <v>124</v>
      </c>
      <c r="D12" s="36">
        <v>123</v>
      </c>
      <c r="E12" s="28">
        <f t="shared" si="0"/>
        <v>0.81300813008130035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15</v>
      </c>
      <c r="D13" s="31">
        <v>10</v>
      </c>
      <c r="E13" s="28">
        <f t="shared" si="0"/>
        <v>50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26</v>
      </c>
      <c r="D15" s="31">
        <v>46</v>
      </c>
      <c r="E15" s="28">
        <f t="shared" si="0"/>
        <v>-43.478260869565219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103020000</v>
      </c>
      <c r="D16" s="31">
        <v>5000</v>
      </c>
      <c r="E16" s="28">
        <f t="shared" si="0"/>
        <v>20604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0"/>
      <c r="D17" s="50"/>
      <c r="E17" s="50"/>
      <c r="F17" s="50"/>
    </row>
    <row r="18" spans="1:6" ht="16.5" x14ac:dyDescent="0.25">
      <c r="A18" s="48" t="s">
        <v>26</v>
      </c>
      <c r="B18" s="49"/>
      <c r="C18" s="32">
        <v>46</v>
      </c>
      <c r="D18" s="32">
        <v>30</v>
      </c>
      <c r="E18" s="28">
        <f t="shared" ref="E18:E25" si="2">IF(C18*100/D18-100&gt;100,C18/D18,C18*100/D18-100)</f>
        <v>53.333333333333343</v>
      </c>
      <c r="F18" s="34" t="str">
        <f t="shared" ref="F18:F25" si="3">IF(C18*100/D18-100&gt;100,"раз","%")</f>
        <v>%</v>
      </c>
    </row>
    <row r="19" spans="1:6" ht="16.5" x14ac:dyDescent="0.25">
      <c r="A19" s="48" t="s">
        <v>25</v>
      </c>
      <c r="B19" s="49"/>
      <c r="C19" s="32">
        <v>5</v>
      </c>
      <c r="D19" s="32">
        <v>5</v>
      </c>
      <c r="E19" s="28">
        <f t="shared" si="2"/>
        <v>0</v>
      </c>
      <c r="F19" s="34" t="str">
        <f t="shared" si="3"/>
        <v>%</v>
      </c>
    </row>
    <row r="20" spans="1:6" ht="16.5" x14ac:dyDescent="0.25">
      <c r="A20" s="48" t="s">
        <v>24</v>
      </c>
      <c r="B20" s="49"/>
      <c r="C20" s="32">
        <v>3</v>
      </c>
      <c r="D20" s="32">
        <v>7</v>
      </c>
      <c r="E20" s="28">
        <f t="shared" si="2"/>
        <v>-57.142857142857146</v>
      </c>
      <c r="F20" s="34" t="str">
        <f t="shared" si="3"/>
        <v>%</v>
      </c>
    </row>
    <row r="21" spans="1:6" ht="16.5" x14ac:dyDescent="0.25">
      <c r="A21" s="48" t="s">
        <v>23</v>
      </c>
      <c r="B21" s="49"/>
      <c r="C21" s="32">
        <v>22</v>
      </c>
      <c r="D21" s="32">
        <v>26</v>
      </c>
      <c r="E21" s="28">
        <f t="shared" si="2"/>
        <v>-15.384615384615387</v>
      </c>
      <c r="F21" s="34" t="str">
        <f t="shared" si="3"/>
        <v>%</v>
      </c>
    </row>
    <row r="22" spans="1:6" ht="16.5" x14ac:dyDescent="0.25">
      <c r="A22" s="48" t="s">
        <v>22</v>
      </c>
      <c r="B22" s="49"/>
      <c r="C22" s="32">
        <v>10</v>
      </c>
      <c r="D22" s="32">
        <v>15</v>
      </c>
      <c r="E22" s="28">
        <f t="shared" si="2"/>
        <v>-33.333333333333329</v>
      </c>
      <c r="F22" s="34" t="str">
        <f t="shared" si="3"/>
        <v>%</v>
      </c>
    </row>
    <row r="23" spans="1:6" ht="16.5" x14ac:dyDescent="0.25">
      <c r="A23" s="48" t="s">
        <v>21</v>
      </c>
      <c r="B23" s="49"/>
      <c r="C23" s="32">
        <v>26</v>
      </c>
      <c r="D23" s="32">
        <v>27</v>
      </c>
      <c r="E23" s="28">
        <f t="shared" si="2"/>
        <v>-3.7037037037037095</v>
      </c>
      <c r="F23" s="34" t="str">
        <f t="shared" si="3"/>
        <v>%</v>
      </c>
    </row>
    <row r="24" spans="1:6" ht="16.5" x14ac:dyDescent="0.25">
      <c r="A24" s="51" t="s">
        <v>34</v>
      </c>
      <c r="B24" s="52"/>
      <c r="C24" s="32">
        <v>67</v>
      </c>
      <c r="D24" s="32">
        <v>76</v>
      </c>
      <c r="E24" s="28">
        <f t="shared" si="2"/>
        <v>-11.84210526315789</v>
      </c>
      <c r="F24" s="34" t="str">
        <f t="shared" si="3"/>
        <v>%</v>
      </c>
    </row>
    <row r="25" spans="1:6" ht="16.5" x14ac:dyDescent="0.25">
      <c r="A25" s="51" t="s">
        <v>37</v>
      </c>
      <c r="B25" s="52"/>
      <c r="C25" s="32">
        <v>94</v>
      </c>
      <c r="D25" s="32">
        <v>85</v>
      </c>
      <c r="E25" s="28">
        <f t="shared" si="2"/>
        <v>10.588235294117652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0"/>
      <c r="D26" s="50"/>
      <c r="E26" s="50"/>
      <c r="F26" s="50"/>
    </row>
    <row r="27" spans="1:6" ht="16.5" x14ac:dyDescent="0.25">
      <c r="A27" s="48" t="s">
        <v>27</v>
      </c>
      <c r="B27" s="49"/>
      <c r="C27" s="32">
        <v>8</v>
      </c>
      <c r="D27" s="32">
        <v>11</v>
      </c>
      <c r="E27" s="28">
        <f t="shared" ref="E27:E42" si="4">IF(C27*100/D27-100&gt;100,C27/D27,C27*100/D27-100)</f>
        <v>-27.272727272727266</v>
      </c>
      <c r="F27" s="34" t="str">
        <f t="shared" ref="F27:F42" si="5">IF(C27*100/D27-100&gt;100,"раз","%")</f>
        <v>%</v>
      </c>
    </row>
    <row r="28" spans="1:6" ht="16.5" x14ac:dyDescent="0.25">
      <c r="A28" s="48" t="s">
        <v>28</v>
      </c>
      <c r="B28" s="49"/>
      <c r="C28" s="32">
        <v>5</v>
      </c>
      <c r="D28" s="32">
        <v>3</v>
      </c>
      <c r="E28" s="28">
        <f>IF(C28*100/D28-100&gt;100,C28/D28,C28*100/D28-100)</f>
        <v>66.666666666666657</v>
      </c>
      <c r="F28" s="34" t="str">
        <f>IF(C28*100/D28-100&gt;100,"раз","%")</f>
        <v>%</v>
      </c>
    </row>
    <row r="29" spans="1:6" ht="16.5" x14ac:dyDescent="0.25">
      <c r="A29" s="48" t="s">
        <v>29</v>
      </c>
      <c r="B29" s="49"/>
      <c r="C29" s="32">
        <v>14</v>
      </c>
      <c r="D29" s="32">
        <v>13</v>
      </c>
      <c r="E29" s="28">
        <f>IF(C29*100/D29-100&gt;100,C29/D29,C29*100/D29-100)</f>
        <v>7.6923076923076934</v>
      </c>
      <c r="F29" s="34" t="str">
        <f>IF(C29*100/D29-100&gt;100,"раз","%")</f>
        <v>%</v>
      </c>
    </row>
    <row r="30" spans="1:6" ht="16.5" x14ac:dyDescent="0.25">
      <c r="A30" s="48" t="s">
        <v>30</v>
      </c>
      <c r="B30" s="49"/>
      <c r="C30" s="32">
        <v>47</v>
      </c>
      <c r="D30" s="32">
        <v>30</v>
      </c>
      <c r="E30" s="28">
        <f t="shared" si="4"/>
        <v>56.666666666666657</v>
      </c>
      <c r="F30" s="34" t="str">
        <f t="shared" si="5"/>
        <v>%</v>
      </c>
    </row>
    <row r="31" spans="1:6" ht="16.5" x14ac:dyDescent="0.25">
      <c r="A31" s="48" t="s">
        <v>31</v>
      </c>
      <c r="B31" s="49"/>
      <c r="C31" s="32">
        <v>33</v>
      </c>
      <c r="D31" s="32">
        <v>35</v>
      </c>
      <c r="E31" s="28">
        <f t="shared" si="4"/>
        <v>-5.7142857142857082</v>
      </c>
      <c r="F31" s="34" t="str">
        <f t="shared" si="5"/>
        <v>%</v>
      </c>
    </row>
    <row r="32" spans="1:6" ht="16.5" x14ac:dyDescent="0.25">
      <c r="A32" s="48" t="s">
        <v>38</v>
      </c>
      <c r="B32" s="49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48" t="s">
        <v>39</v>
      </c>
      <c r="B33" s="49"/>
      <c r="C33" s="32">
        <v>13</v>
      </c>
      <c r="D33" s="32">
        <v>21</v>
      </c>
      <c r="E33" s="28">
        <f t="shared" si="4"/>
        <v>-38.095238095238095</v>
      </c>
      <c r="F33" s="34" t="str">
        <f t="shared" si="5"/>
        <v>%</v>
      </c>
    </row>
    <row r="34" spans="1:8" ht="16.5" x14ac:dyDescent="0.25">
      <c r="A34" s="48" t="s">
        <v>32</v>
      </c>
      <c r="B34" s="49"/>
      <c r="C34" s="32">
        <v>16</v>
      </c>
      <c r="D34" s="32">
        <v>20</v>
      </c>
      <c r="E34" s="28">
        <f t="shared" si="4"/>
        <v>-20</v>
      </c>
      <c r="F34" s="34" t="str">
        <f>IF(C34*100/D34-100&gt;100,"раз","%")</f>
        <v>%</v>
      </c>
    </row>
    <row r="35" spans="1:8" ht="16.5" x14ac:dyDescent="0.25">
      <c r="A35" s="51" t="s">
        <v>34</v>
      </c>
      <c r="B35" s="52"/>
      <c r="C35" s="32">
        <v>40</v>
      </c>
      <c r="D35" s="5">
        <v>50</v>
      </c>
      <c r="E35" s="28">
        <v>5</v>
      </c>
      <c r="F35" s="34" t="str">
        <f>IF(C35*100/D35-100&gt;100,"раз","%")</f>
        <v>%</v>
      </c>
    </row>
    <row r="36" spans="1:8" ht="16.5" x14ac:dyDescent="0.2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2</v>
      </c>
      <c r="D37" s="32">
        <v>12</v>
      </c>
      <c r="E37" s="28">
        <f t="shared" si="4"/>
        <v>-83.333333333333329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163</v>
      </c>
      <c r="D38" s="32">
        <v>154</v>
      </c>
      <c r="E38" s="28">
        <f t="shared" si="4"/>
        <v>5.8441558441558499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194</v>
      </c>
      <c r="D39" s="32">
        <v>1342</v>
      </c>
      <c r="E39" s="28">
        <f t="shared" si="4"/>
        <v>-85.543964232488818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5174</v>
      </c>
      <c r="D40" s="32">
        <v>3672</v>
      </c>
      <c r="E40" s="28">
        <f t="shared" si="4"/>
        <v>40.904139433551194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45</v>
      </c>
      <c r="D42" s="32">
        <v>47</v>
      </c>
      <c r="E42" s="28">
        <f t="shared" si="4"/>
        <v>-4.2553191489361666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207</v>
      </c>
      <c r="D43" s="41">
        <v>214</v>
      </c>
      <c r="E43" s="39">
        <f t="shared" ref="E43" si="6">IF(C43*100/D43-100&gt;100,C43/D43,C43*100/D43-100)</f>
        <v>-3.271028037383175</v>
      </c>
      <c r="F43" s="37" t="str">
        <f t="shared" ref="F43" si="7">IF(C43*100/D43-100&gt;100,"раз","%")</f>
        <v>%</v>
      </c>
    </row>
    <row r="44" spans="1:8" ht="16.5" x14ac:dyDescent="0.25">
      <c r="A44" s="42" t="s">
        <v>42</v>
      </c>
      <c r="B44" s="42"/>
      <c r="C44" s="20"/>
      <c r="D44" s="21"/>
      <c r="E44" s="22"/>
      <c r="F44" s="22"/>
      <c r="G44" s="1"/>
      <c r="H44" s="1"/>
    </row>
    <row r="45" spans="1:8" ht="16.5" x14ac:dyDescent="0.25">
      <c r="A45" s="42"/>
      <c r="B45" s="42"/>
      <c r="C45" s="26"/>
      <c r="D45" s="43"/>
      <c r="E45" s="43"/>
      <c r="F45" s="43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RePack by Diakov</cp:lastModifiedBy>
  <cp:lastPrinted>2001-12-31T20:33:07Z</cp:lastPrinted>
  <dcterms:created xsi:type="dcterms:W3CDTF">1997-03-25T06:43:11Z</dcterms:created>
  <dcterms:modified xsi:type="dcterms:W3CDTF">2018-07-25T05:35:07Z</dcterms:modified>
</cp:coreProperties>
</file>