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свод" sheetId="5" r:id="rId1"/>
  </sheets>
  <definedNames>
    <definedName name="_xlnm._FilterDatabase" localSheetId="0" hidden="1">свод!$A$8:$L$48</definedName>
    <definedName name="_xlnm.Print_Area" localSheetId="0">свод!$A$1:$F$48</definedName>
  </definedNames>
  <calcPr calcId="152511" fullPrecision="0"/>
</workbook>
</file>

<file path=xl/calcChain.xml><?xml version="1.0" encoding="utf-8"?>
<calcChain xmlns="http://schemas.openxmlformats.org/spreadsheetml/2006/main">
  <c r="C28" i="5" l="1"/>
  <c r="C36" i="5"/>
  <c r="C16" i="5" s="1"/>
  <c r="C26" i="5"/>
  <c r="C25" i="5"/>
  <c r="C15" i="5" s="1"/>
  <c r="C24" i="5"/>
  <c r="C14" i="5" s="1"/>
  <c r="C23" i="5"/>
  <c r="C13" i="5" s="1"/>
  <c r="C22" i="5"/>
  <c r="C31" i="5"/>
  <c r="C18" i="5"/>
  <c r="C17" i="5"/>
  <c r="C12" i="5"/>
  <c r="C10" i="5"/>
  <c r="C11" i="5" l="1"/>
  <c r="E11" i="5" l="1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F10" i="5"/>
  <c r="E10" i="5"/>
  <c r="B18" i="5" l="1"/>
  <c r="D28" i="5"/>
  <c r="D27" i="5"/>
  <c r="D26" i="5"/>
  <c r="D25" i="5"/>
  <c r="D24" i="5"/>
  <c r="D23" i="5"/>
  <c r="D22" i="5"/>
  <c r="D21" i="5"/>
  <c r="D20" i="5"/>
  <c r="B15" i="5" l="1"/>
  <c r="B11" i="5"/>
  <c r="D41" i="5"/>
  <c r="D40" i="5"/>
  <c r="D44" i="5"/>
  <c r="D45" i="5"/>
  <c r="B12" i="5"/>
  <c r="D47" i="5"/>
  <c r="B17" i="5"/>
  <c r="D48" i="5"/>
  <c r="B14" i="5"/>
  <c r="D43" i="5"/>
  <c r="B16" i="5"/>
  <c r="D42" i="5"/>
  <c r="B10" i="5"/>
  <c r="B13" i="5"/>
  <c r="D46" i="5"/>
  <c r="D37" i="5" l="1"/>
  <c r="D17" i="5"/>
  <c r="D18" i="5"/>
  <c r="D38" i="5"/>
  <c r="D13" i="5"/>
  <c r="D33" i="5"/>
  <c r="D36" i="5"/>
  <c r="D35" i="5"/>
  <c r="D15" i="5"/>
  <c r="D12" i="5"/>
  <c r="D32" i="5"/>
  <c r="D34" i="5" l="1"/>
  <c r="D16" i="5"/>
  <c r="D11" i="5"/>
  <c r="D31" i="5"/>
  <c r="D10" i="5"/>
  <c r="D30" i="5"/>
  <c r="D14" i="5" l="1"/>
</calcChain>
</file>

<file path=xl/sharedStrings.xml><?xml version="1.0" encoding="utf-8"?>
<sst xmlns="http://schemas.openxmlformats.org/spreadsheetml/2006/main" count="48" uniqueCount="21">
  <si>
    <t>Месяц</t>
  </si>
  <si>
    <t>Всего по образовательным учреждениям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</si>
  <si>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</si>
  <si>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</si>
  <si>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</si>
  <si>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</si>
  <si>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</si>
  <si>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</si>
  <si>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</si>
  <si>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</si>
  <si>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</si>
  <si>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0701 "Дошкольные образовательные учреждения (без учета школ-детских садов)"</t>
  </si>
  <si>
    <t>0702 "Школы (включая школы-сады, вечерние (сменные) школы)"</t>
  </si>
  <si>
    <t>Муниципальное образование городской округ город Сургут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</si>
  <si>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</si>
  <si>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</si>
  <si>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</si>
  <si>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</si>
  <si>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</si>
  <si>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Информация о среднемесячной заработной плате работников муниципальных учреждений
 по ведомству "Образование" за 2018 год</t>
  </si>
  <si>
    <t>0703 "Учреждения дополнительного образования детей"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</si>
</sst>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Normal="100" zoomScaleSheetLayoutView="100" workbookViewId="0">
      <pane ySplit="8" topLeftCell="A9" activePane="bottomLeft" state="frozen"/>
      <selection pane="bottomLeft" activeCell="E56" sqref="E56"/>
    </sheetView>
  </sheetViews>
  <sheetFormatPr defaultRowHeight="15.75" x14ac:dyDescent="0.25"/>
  <cols>
    <col min="1" max="1" width="22.140625" style="2" customWidth="1"/>
    <col min="2" max="2" width="16.28515625" style="12" customWidth="1"/>
    <col min="3" max="3" width="28.7109375" style="11" customWidth="1"/>
    <col min="4" max="4" width="18.7109375" style="11" customWidth="1"/>
    <col min="5" max="6" width="16.42578125" style="11" customWidth="1"/>
    <col min="7" max="16384" width="9.140625" style="1"/>
  </cols>
  <sheetData>
    <row r="1" spans="1:6" ht="6" customHeight="1" x14ac:dyDescent="0.25"/>
    <row r="2" spans="1:6" ht="42" customHeight="1" x14ac:dyDescent="0.25">
      <c r="A2" s="23" t="s">
        <v>19</v>
      </c>
      <c r="B2" s="23"/>
      <c r="C2" s="23"/>
      <c r="D2" s="23"/>
      <c r="E2" s="23"/>
      <c r="F2" s="23"/>
    </row>
    <row r="3" spans="1:6" ht="23.25" customHeight="1" x14ac:dyDescent="0.25">
      <c r="A3" s="24" t="s">
        <v>13</v>
      </c>
      <c r="B3" s="24"/>
      <c r="C3" s="24"/>
      <c r="D3" s="24"/>
      <c r="E3" s="24"/>
      <c r="F3" s="24"/>
    </row>
    <row r="4" spans="1:6" ht="8.25" customHeight="1" x14ac:dyDescent="0.25"/>
    <row r="5" spans="1:6" x14ac:dyDescent="0.25">
      <c r="A5" s="25" t="s">
        <v>0</v>
      </c>
      <c r="B5" s="26" t="s">
        <v>14</v>
      </c>
      <c r="C5" s="25" t="s">
        <v>15</v>
      </c>
      <c r="D5" s="25" t="s">
        <v>16</v>
      </c>
      <c r="E5" s="27" t="s">
        <v>17</v>
      </c>
      <c r="F5" s="27" t="s">
        <v>18</v>
      </c>
    </row>
    <row r="6" spans="1:6" x14ac:dyDescent="0.25">
      <c r="A6" s="25"/>
      <c r="B6" s="26"/>
      <c r="C6" s="25"/>
      <c r="D6" s="25"/>
      <c r="E6" s="28"/>
      <c r="F6" s="28"/>
    </row>
    <row r="7" spans="1:6" s="2" customFormat="1" ht="16.5" customHeight="1" x14ac:dyDescent="0.25">
      <c r="A7" s="25"/>
      <c r="B7" s="26"/>
      <c r="C7" s="25"/>
      <c r="D7" s="25"/>
      <c r="E7" s="28"/>
      <c r="F7" s="28"/>
    </row>
    <row r="8" spans="1:6" s="2" customFormat="1" ht="66" customHeight="1" x14ac:dyDescent="0.25">
      <c r="A8" s="25"/>
      <c r="B8" s="26"/>
      <c r="C8" s="25"/>
      <c r="D8" s="25"/>
      <c r="E8" s="29"/>
      <c r="F8" s="29"/>
    </row>
    <row r="9" spans="1:6" s="2" customFormat="1" ht="21" customHeight="1" x14ac:dyDescent="0.25">
      <c r="A9" s="14" t="s">
        <v>1</v>
      </c>
      <c r="B9" s="15"/>
      <c r="C9" s="15"/>
      <c r="D9" s="15"/>
      <c r="E9" s="15"/>
      <c r="F9" s="16"/>
    </row>
    <row r="10" spans="1:6" s="2" customFormat="1" ht="21" customHeight="1" x14ac:dyDescent="0.25">
      <c r="A10" s="3" t="s">
        <v>2</v>
      </c>
      <c r="B10" s="4">
        <f t="shared" ref="B10:B18" si="0">B20+B30+B40</f>
        <v>9694</v>
      </c>
      <c r="C10" s="4">
        <f t="shared" ref="C10" si="1">C20+C30+C40</f>
        <v>499521</v>
      </c>
      <c r="D10" s="4">
        <f>C10/B10*1000</f>
        <v>51529</v>
      </c>
      <c r="E10" s="4">
        <f t="shared" ref="E10:E18" si="2">MIN(E20,E30,E40)</f>
        <v>20876</v>
      </c>
      <c r="F10" s="4">
        <f t="shared" ref="F10:F18" si="3">MAX(F20,F30,F40)</f>
        <v>667072</v>
      </c>
    </row>
    <row r="11" spans="1:6" s="2" customFormat="1" ht="21" customHeight="1" x14ac:dyDescent="0.25">
      <c r="A11" s="3" t="s">
        <v>3</v>
      </c>
      <c r="B11" s="4">
        <f t="shared" si="0"/>
        <v>9710</v>
      </c>
      <c r="C11" s="4">
        <f t="shared" ref="C11" si="4">C21+C31+C41</f>
        <v>545798</v>
      </c>
      <c r="D11" s="4">
        <f t="shared" ref="D11:D16" si="5">C11/B11*1000</f>
        <v>56210</v>
      </c>
      <c r="E11" s="4">
        <f t="shared" si="2"/>
        <v>20876</v>
      </c>
      <c r="F11" s="4">
        <f t="shared" si="3"/>
        <v>587172</v>
      </c>
    </row>
    <row r="12" spans="1:6" s="2" customFormat="1" ht="21" customHeight="1" x14ac:dyDescent="0.25">
      <c r="A12" s="3" t="s">
        <v>4</v>
      </c>
      <c r="B12" s="4">
        <f t="shared" si="0"/>
        <v>9714</v>
      </c>
      <c r="C12" s="4">
        <f t="shared" ref="C12" si="6">C22+C32+C42</f>
        <v>524515</v>
      </c>
      <c r="D12" s="4">
        <f t="shared" si="5"/>
        <v>53996</v>
      </c>
      <c r="E12" s="4">
        <f t="shared" si="2"/>
        <v>20876</v>
      </c>
      <c r="F12" s="4">
        <f t="shared" si="3"/>
        <v>636955</v>
      </c>
    </row>
    <row r="13" spans="1:6" s="2" customFormat="1" ht="21" customHeight="1" x14ac:dyDescent="0.25">
      <c r="A13" s="3" t="s">
        <v>5</v>
      </c>
      <c r="B13" s="4">
        <f t="shared" si="0"/>
        <v>9692</v>
      </c>
      <c r="C13" s="4">
        <f t="shared" ref="C13" si="7">C23+C33+C43</f>
        <v>512588</v>
      </c>
      <c r="D13" s="4">
        <f t="shared" si="5"/>
        <v>52888</v>
      </c>
      <c r="E13" s="4">
        <f t="shared" si="2"/>
        <v>20876</v>
      </c>
      <c r="F13" s="4">
        <f t="shared" si="3"/>
        <v>489882</v>
      </c>
    </row>
    <row r="14" spans="1:6" s="2" customFormat="1" ht="21" customHeight="1" x14ac:dyDescent="0.25">
      <c r="A14" s="3" t="s">
        <v>6</v>
      </c>
      <c r="B14" s="4">
        <f t="shared" si="0"/>
        <v>9686</v>
      </c>
      <c r="C14" s="4">
        <f t="shared" ref="C14" si="8">C24+C34+C44</f>
        <v>1018219</v>
      </c>
      <c r="D14" s="4">
        <f t="shared" si="5"/>
        <v>105123</v>
      </c>
      <c r="E14" s="4">
        <f t="shared" si="2"/>
        <v>24559</v>
      </c>
      <c r="F14" s="4">
        <f t="shared" si="3"/>
        <v>544313</v>
      </c>
    </row>
    <row r="15" spans="1:6" s="2" customFormat="1" ht="21" customHeight="1" x14ac:dyDescent="0.25">
      <c r="A15" s="3" t="s">
        <v>7</v>
      </c>
      <c r="B15" s="4">
        <f t="shared" si="0"/>
        <v>9692</v>
      </c>
      <c r="C15" s="4">
        <f t="shared" ref="C15" si="9">C25+C35+C45</f>
        <v>780733</v>
      </c>
      <c r="D15" s="4">
        <f t="shared" si="5"/>
        <v>80554</v>
      </c>
      <c r="E15" s="4">
        <f t="shared" si="2"/>
        <v>24559</v>
      </c>
      <c r="F15" s="4">
        <f t="shared" si="3"/>
        <v>771392</v>
      </c>
    </row>
    <row r="16" spans="1:6" s="2" customFormat="1" ht="21" customHeight="1" x14ac:dyDescent="0.25">
      <c r="A16" s="3" t="s">
        <v>8</v>
      </c>
      <c r="B16" s="4">
        <f t="shared" si="0"/>
        <v>9653</v>
      </c>
      <c r="C16" s="4">
        <f t="shared" ref="C16" si="10">C26+C36+C46</f>
        <v>222431</v>
      </c>
      <c r="D16" s="4">
        <f t="shared" si="5"/>
        <v>23043</v>
      </c>
      <c r="E16" s="4">
        <f t="shared" si="2"/>
        <v>24559</v>
      </c>
      <c r="F16" s="4">
        <f t="shared" si="3"/>
        <v>416987</v>
      </c>
    </row>
    <row r="17" spans="1:12" s="8" customFormat="1" ht="21" customHeight="1" x14ac:dyDescent="0.25">
      <c r="A17" s="7" t="s">
        <v>9</v>
      </c>
      <c r="B17" s="4">
        <f t="shared" si="0"/>
        <v>9572</v>
      </c>
      <c r="C17" s="4">
        <f t="shared" ref="C17" si="11">C27+C37+C47</f>
        <v>218842</v>
      </c>
      <c r="D17" s="6">
        <f t="shared" ref="D17" si="12">C17/B17*1000</f>
        <v>22863</v>
      </c>
      <c r="E17" s="4">
        <f t="shared" si="2"/>
        <v>24559</v>
      </c>
      <c r="F17" s="4">
        <f t="shared" si="3"/>
        <v>521689</v>
      </c>
    </row>
    <row r="18" spans="1:12" s="8" customFormat="1" ht="21" customHeight="1" x14ac:dyDescent="0.25">
      <c r="A18" s="7" t="s">
        <v>10</v>
      </c>
      <c r="B18" s="4">
        <f t="shared" si="0"/>
        <v>9949</v>
      </c>
      <c r="C18" s="4">
        <f t="shared" ref="C18" si="13">C28+C38+C48</f>
        <v>484824</v>
      </c>
      <c r="D18" s="6">
        <f t="shared" ref="D18" si="14">C18/B18*1000</f>
        <v>48731</v>
      </c>
      <c r="E18" s="4">
        <f t="shared" si="2"/>
        <v>24559</v>
      </c>
      <c r="F18" s="4">
        <f t="shared" si="3"/>
        <v>525647</v>
      </c>
    </row>
    <row r="19" spans="1:12" s="8" customFormat="1" ht="21" customHeight="1" x14ac:dyDescent="0.25">
      <c r="A19" s="17" t="s">
        <v>11</v>
      </c>
      <c r="B19" s="18"/>
      <c r="C19" s="18"/>
      <c r="D19" s="18"/>
      <c r="E19" s="18"/>
      <c r="F19" s="19"/>
    </row>
    <row r="20" spans="1:12" s="8" customFormat="1" ht="21" customHeight="1" x14ac:dyDescent="0.25">
      <c r="A20" s="7" t="s">
        <v>2</v>
      </c>
      <c r="B20" s="6">
        <v>4259</v>
      </c>
      <c r="C20" s="6">
        <v>187066</v>
      </c>
      <c r="D20" s="6">
        <f t="shared" ref="D20:D28" si="15">C20/B20*1000</f>
        <v>43923</v>
      </c>
      <c r="E20" s="6">
        <v>20876</v>
      </c>
      <c r="F20" s="6">
        <v>240998</v>
      </c>
      <c r="H20" s="9"/>
      <c r="I20" s="9"/>
      <c r="J20" s="9"/>
      <c r="K20" s="9"/>
      <c r="L20" s="9"/>
    </row>
    <row r="21" spans="1:12" s="8" customFormat="1" ht="21" customHeight="1" x14ac:dyDescent="0.25">
      <c r="A21" s="7" t="s">
        <v>3</v>
      </c>
      <c r="B21" s="6">
        <v>4267</v>
      </c>
      <c r="C21" s="6">
        <v>219485</v>
      </c>
      <c r="D21" s="6">
        <f t="shared" si="15"/>
        <v>51438</v>
      </c>
      <c r="E21" s="6">
        <v>22728</v>
      </c>
      <c r="F21" s="6">
        <v>321949</v>
      </c>
      <c r="H21" s="9"/>
      <c r="I21" s="9"/>
      <c r="J21" s="9"/>
      <c r="K21" s="9"/>
      <c r="L21" s="9"/>
    </row>
    <row r="22" spans="1:12" s="8" customFormat="1" ht="21" customHeight="1" x14ac:dyDescent="0.25">
      <c r="A22" s="7" t="s">
        <v>4</v>
      </c>
      <c r="B22" s="6">
        <v>4272</v>
      </c>
      <c r="C22" s="6">
        <f>203088+1</f>
        <v>203089</v>
      </c>
      <c r="D22" s="6">
        <f t="shared" si="15"/>
        <v>47540</v>
      </c>
      <c r="E22" s="6">
        <v>20876</v>
      </c>
      <c r="F22" s="6">
        <v>636955</v>
      </c>
      <c r="H22" s="9"/>
      <c r="I22" s="9"/>
      <c r="J22" s="9"/>
      <c r="K22" s="9"/>
      <c r="L22" s="9"/>
    </row>
    <row r="23" spans="1:12" s="8" customFormat="1" ht="21" customHeight="1" x14ac:dyDescent="0.25">
      <c r="A23" s="7" t="s">
        <v>5</v>
      </c>
      <c r="B23" s="6">
        <v>4313</v>
      </c>
      <c r="C23" s="6">
        <f>225559-2</f>
        <v>225557</v>
      </c>
      <c r="D23" s="6">
        <f t="shared" si="15"/>
        <v>52297</v>
      </c>
      <c r="E23" s="6">
        <v>20876</v>
      </c>
      <c r="F23" s="6">
        <v>489882</v>
      </c>
      <c r="H23" s="9"/>
      <c r="I23" s="9"/>
      <c r="J23" s="9"/>
      <c r="K23" s="9"/>
      <c r="L23" s="9"/>
    </row>
    <row r="24" spans="1:12" s="8" customFormat="1" ht="21" customHeight="1" x14ac:dyDescent="0.25">
      <c r="A24" s="7" t="s">
        <v>6</v>
      </c>
      <c r="B24" s="10">
        <v>4325</v>
      </c>
      <c r="C24" s="10">
        <f>305883+2</f>
        <v>305885</v>
      </c>
      <c r="D24" s="6">
        <f t="shared" si="15"/>
        <v>70725</v>
      </c>
      <c r="E24" s="10">
        <v>24559</v>
      </c>
      <c r="F24" s="10">
        <v>544313</v>
      </c>
      <c r="H24" s="9"/>
      <c r="I24" s="9"/>
      <c r="J24" s="9"/>
      <c r="K24" s="9"/>
      <c r="L24" s="9"/>
    </row>
    <row r="25" spans="1:12" s="8" customFormat="1" ht="21" customHeight="1" x14ac:dyDescent="0.25">
      <c r="A25" s="7" t="s">
        <v>7</v>
      </c>
      <c r="B25" s="10">
        <v>4339</v>
      </c>
      <c r="C25" s="10">
        <f>275944-4</f>
        <v>275940</v>
      </c>
      <c r="D25" s="6">
        <f t="shared" si="15"/>
        <v>63595</v>
      </c>
      <c r="E25" s="10">
        <v>24559</v>
      </c>
      <c r="F25" s="10">
        <v>417294</v>
      </c>
      <c r="H25" s="9"/>
      <c r="I25" s="9"/>
      <c r="J25" s="9"/>
      <c r="K25" s="9"/>
      <c r="L25" s="9"/>
    </row>
    <row r="26" spans="1:12" s="8" customFormat="1" ht="21" customHeight="1" x14ac:dyDescent="0.25">
      <c r="A26" s="7" t="s">
        <v>8</v>
      </c>
      <c r="B26" s="6">
        <v>4316</v>
      </c>
      <c r="C26" s="6">
        <f>166676-4</f>
        <v>166672</v>
      </c>
      <c r="D26" s="6">
        <f t="shared" si="15"/>
        <v>38617</v>
      </c>
      <c r="E26" s="6">
        <v>24559</v>
      </c>
      <c r="F26" s="6">
        <v>386451</v>
      </c>
      <c r="H26" s="9"/>
      <c r="I26" s="9"/>
      <c r="J26" s="9"/>
      <c r="K26" s="9"/>
      <c r="L26" s="9"/>
    </row>
    <row r="27" spans="1:12" s="8" customFormat="1" ht="21" customHeight="1" x14ac:dyDescent="0.25">
      <c r="A27" s="7" t="s">
        <v>9</v>
      </c>
      <c r="B27" s="6">
        <v>4301</v>
      </c>
      <c r="C27" s="6">
        <v>129043</v>
      </c>
      <c r="D27" s="6">
        <f t="shared" si="15"/>
        <v>30003</v>
      </c>
      <c r="E27" s="6">
        <v>24559</v>
      </c>
      <c r="F27" s="6">
        <v>521689</v>
      </c>
      <c r="H27" s="9"/>
      <c r="I27" s="9"/>
      <c r="J27" s="9"/>
      <c r="K27" s="9"/>
      <c r="L27" s="9"/>
    </row>
    <row r="28" spans="1:12" s="8" customFormat="1" ht="21" customHeight="1" x14ac:dyDescent="0.25">
      <c r="A28" s="7" t="s">
        <v>10</v>
      </c>
      <c r="B28" s="6">
        <v>4474</v>
      </c>
      <c r="C28" s="6">
        <f>168904-2</f>
        <v>168902</v>
      </c>
      <c r="D28" s="6">
        <f t="shared" si="15"/>
        <v>37752</v>
      </c>
      <c r="E28" s="6">
        <v>24559</v>
      </c>
      <c r="F28" s="6">
        <v>410198</v>
      </c>
      <c r="H28" s="9"/>
      <c r="I28" s="9"/>
      <c r="J28" s="9"/>
      <c r="K28" s="9"/>
      <c r="L28" s="9"/>
    </row>
    <row r="29" spans="1:12" s="13" customFormat="1" ht="21" customHeight="1" x14ac:dyDescent="0.25">
      <c r="A29" s="20" t="s">
        <v>12</v>
      </c>
      <c r="B29" s="21"/>
      <c r="C29" s="21"/>
      <c r="D29" s="21"/>
      <c r="E29" s="21"/>
      <c r="F29" s="22"/>
    </row>
    <row r="30" spans="1:12" s="8" customFormat="1" ht="21" customHeight="1" x14ac:dyDescent="0.25">
      <c r="A30" s="7" t="s">
        <v>2</v>
      </c>
      <c r="B30" s="6">
        <v>5201</v>
      </c>
      <c r="C30" s="6">
        <v>299796</v>
      </c>
      <c r="D30" s="6">
        <f t="shared" ref="D30:D38" si="16">C30/B30*1000</f>
        <v>57642</v>
      </c>
      <c r="E30" s="4">
        <v>20876</v>
      </c>
      <c r="F30" s="6">
        <v>667072</v>
      </c>
    </row>
    <row r="31" spans="1:12" s="8" customFormat="1" ht="21" customHeight="1" x14ac:dyDescent="0.25">
      <c r="A31" s="7" t="s">
        <v>3</v>
      </c>
      <c r="B31" s="6">
        <v>5208</v>
      </c>
      <c r="C31" s="6">
        <f>313259-1</f>
        <v>313258</v>
      </c>
      <c r="D31" s="6">
        <f t="shared" si="16"/>
        <v>60149</v>
      </c>
      <c r="E31" s="6">
        <v>20876</v>
      </c>
      <c r="F31" s="6">
        <v>587172</v>
      </c>
    </row>
    <row r="32" spans="1:12" s="8" customFormat="1" ht="21" customHeight="1" x14ac:dyDescent="0.25">
      <c r="A32" s="7" t="s">
        <v>4</v>
      </c>
      <c r="B32" s="6">
        <v>5205</v>
      </c>
      <c r="C32" s="6">
        <v>309384</v>
      </c>
      <c r="D32" s="6">
        <f t="shared" si="16"/>
        <v>59440</v>
      </c>
      <c r="E32" s="6">
        <v>20876</v>
      </c>
      <c r="F32" s="5">
        <v>511179</v>
      </c>
    </row>
    <row r="33" spans="1:6" s="8" customFormat="1" ht="21" customHeight="1" x14ac:dyDescent="0.25">
      <c r="A33" s="7" t="s">
        <v>5</v>
      </c>
      <c r="B33" s="6">
        <v>5141</v>
      </c>
      <c r="C33" s="6">
        <v>275186</v>
      </c>
      <c r="D33" s="6">
        <f t="shared" si="16"/>
        <v>53528</v>
      </c>
      <c r="E33" s="6">
        <v>20876</v>
      </c>
      <c r="F33" s="6">
        <v>355545</v>
      </c>
    </row>
    <row r="34" spans="1:6" s="8" customFormat="1" ht="21" customHeight="1" x14ac:dyDescent="0.25">
      <c r="A34" s="7" t="s">
        <v>6</v>
      </c>
      <c r="B34" s="6">
        <v>5122</v>
      </c>
      <c r="C34" s="6">
        <v>688445</v>
      </c>
      <c r="D34" s="6">
        <f t="shared" si="16"/>
        <v>134409</v>
      </c>
      <c r="E34" s="6">
        <v>24559</v>
      </c>
      <c r="F34" s="6">
        <v>543275</v>
      </c>
    </row>
    <row r="35" spans="1:6" s="8" customFormat="1" ht="21" customHeight="1" x14ac:dyDescent="0.25">
      <c r="A35" s="7" t="s">
        <v>7</v>
      </c>
      <c r="B35" s="6">
        <v>5113</v>
      </c>
      <c r="C35" s="6">
        <v>487850</v>
      </c>
      <c r="D35" s="6">
        <f t="shared" si="16"/>
        <v>95414</v>
      </c>
      <c r="E35" s="6">
        <v>24559</v>
      </c>
      <c r="F35" s="6">
        <v>771392</v>
      </c>
    </row>
    <row r="36" spans="1:6" s="8" customFormat="1" ht="21" customHeight="1" x14ac:dyDescent="0.25">
      <c r="A36" s="7" t="s">
        <v>8</v>
      </c>
      <c r="B36" s="6">
        <v>5097</v>
      </c>
      <c r="C36" s="6">
        <f>51006+1</f>
        <v>51007</v>
      </c>
      <c r="D36" s="6">
        <f t="shared" si="16"/>
        <v>10007</v>
      </c>
      <c r="E36" s="6">
        <v>24559</v>
      </c>
      <c r="F36" s="6">
        <v>416987</v>
      </c>
    </row>
    <row r="37" spans="1:6" s="8" customFormat="1" ht="21" customHeight="1" x14ac:dyDescent="0.25">
      <c r="A37" s="7" t="s">
        <v>9</v>
      </c>
      <c r="B37" s="6">
        <v>5041</v>
      </c>
      <c r="C37" s="6">
        <v>84110</v>
      </c>
      <c r="D37" s="6">
        <f t="shared" si="16"/>
        <v>16685</v>
      </c>
      <c r="E37" s="6">
        <v>24559</v>
      </c>
      <c r="F37" s="6">
        <v>476142</v>
      </c>
    </row>
    <row r="38" spans="1:6" s="8" customFormat="1" ht="21" customHeight="1" x14ac:dyDescent="0.25">
      <c r="A38" s="7" t="s">
        <v>10</v>
      </c>
      <c r="B38" s="6">
        <v>5245</v>
      </c>
      <c r="C38" s="6">
        <v>304328</v>
      </c>
      <c r="D38" s="6">
        <f t="shared" si="16"/>
        <v>58022</v>
      </c>
      <c r="E38" s="6">
        <v>24559</v>
      </c>
      <c r="F38" s="6">
        <v>525647</v>
      </c>
    </row>
    <row r="39" spans="1:6" s="13" customFormat="1" ht="21" customHeight="1" x14ac:dyDescent="0.25">
      <c r="A39" s="20" t="s">
        <v>20</v>
      </c>
      <c r="B39" s="21"/>
      <c r="C39" s="21"/>
      <c r="D39" s="21"/>
      <c r="E39" s="21"/>
      <c r="F39" s="22"/>
    </row>
    <row r="40" spans="1:6" s="8" customFormat="1" ht="21" customHeight="1" x14ac:dyDescent="0.25">
      <c r="A40" s="7" t="s">
        <v>2</v>
      </c>
      <c r="B40" s="6">
        <v>234</v>
      </c>
      <c r="C40" s="6">
        <v>12659</v>
      </c>
      <c r="D40" s="6">
        <f t="shared" ref="D40:D48" si="17">C40/B40*1000</f>
        <v>54098</v>
      </c>
      <c r="E40" s="4">
        <v>20876</v>
      </c>
      <c r="F40" s="6">
        <v>288521</v>
      </c>
    </row>
    <row r="41" spans="1:6" s="8" customFormat="1" ht="21" customHeight="1" x14ac:dyDescent="0.25">
      <c r="A41" s="7" t="s">
        <v>3</v>
      </c>
      <c r="B41" s="6">
        <v>235</v>
      </c>
      <c r="C41" s="6">
        <v>13055</v>
      </c>
      <c r="D41" s="6">
        <f t="shared" si="17"/>
        <v>55553</v>
      </c>
      <c r="E41" s="6">
        <v>20876</v>
      </c>
      <c r="F41" s="6">
        <v>249274</v>
      </c>
    </row>
    <row r="42" spans="1:6" s="8" customFormat="1" ht="21" customHeight="1" x14ac:dyDescent="0.25">
      <c r="A42" s="7" t="s">
        <v>4</v>
      </c>
      <c r="B42" s="6">
        <v>237</v>
      </c>
      <c r="C42" s="6">
        <v>12042</v>
      </c>
      <c r="D42" s="6">
        <f t="shared" si="17"/>
        <v>50810</v>
      </c>
      <c r="E42" s="6">
        <v>20876</v>
      </c>
      <c r="F42" s="6">
        <v>182674</v>
      </c>
    </row>
    <row r="43" spans="1:6" s="8" customFormat="1" ht="21" customHeight="1" x14ac:dyDescent="0.25">
      <c r="A43" s="7" t="s">
        <v>5</v>
      </c>
      <c r="B43" s="6">
        <v>238</v>
      </c>
      <c r="C43" s="6">
        <v>11845</v>
      </c>
      <c r="D43" s="6">
        <f t="shared" si="17"/>
        <v>49769</v>
      </c>
      <c r="E43" s="6">
        <v>20876</v>
      </c>
      <c r="F43" s="6">
        <v>417066</v>
      </c>
    </row>
    <row r="44" spans="1:6" s="8" customFormat="1" ht="21" customHeight="1" x14ac:dyDescent="0.25">
      <c r="A44" s="7" t="s">
        <v>6</v>
      </c>
      <c r="B44" s="6">
        <v>239</v>
      </c>
      <c r="C44" s="6">
        <v>23889</v>
      </c>
      <c r="D44" s="6">
        <f t="shared" si="17"/>
        <v>99954</v>
      </c>
      <c r="E44" s="6">
        <v>24559</v>
      </c>
      <c r="F44" s="6">
        <v>400138</v>
      </c>
    </row>
    <row r="45" spans="1:6" s="8" customFormat="1" ht="21" customHeight="1" x14ac:dyDescent="0.25">
      <c r="A45" s="7" t="s">
        <v>7</v>
      </c>
      <c r="B45" s="6">
        <v>240</v>
      </c>
      <c r="C45" s="6">
        <v>16943</v>
      </c>
      <c r="D45" s="6">
        <f t="shared" si="17"/>
        <v>70596</v>
      </c>
      <c r="E45" s="6">
        <v>24559</v>
      </c>
      <c r="F45" s="6">
        <v>409431</v>
      </c>
    </row>
    <row r="46" spans="1:6" s="8" customFormat="1" ht="21" customHeight="1" x14ac:dyDescent="0.25">
      <c r="A46" s="7" t="s">
        <v>8</v>
      </c>
      <c r="B46" s="6">
        <v>240</v>
      </c>
      <c r="C46" s="6">
        <v>4752</v>
      </c>
      <c r="D46" s="6">
        <f t="shared" si="17"/>
        <v>19800</v>
      </c>
      <c r="E46" s="6">
        <v>24559</v>
      </c>
      <c r="F46" s="6">
        <v>242970</v>
      </c>
    </row>
    <row r="47" spans="1:6" s="8" customFormat="1" ht="21" customHeight="1" x14ac:dyDescent="0.25">
      <c r="A47" s="7" t="s">
        <v>9</v>
      </c>
      <c r="B47" s="6">
        <v>230</v>
      </c>
      <c r="C47" s="6">
        <v>5689</v>
      </c>
      <c r="D47" s="6">
        <f t="shared" si="17"/>
        <v>24735</v>
      </c>
      <c r="E47" s="6">
        <v>24559</v>
      </c>
      <c r="F47" s="6">
        <v>406781</v>
      </c>
    </row>
    <row r="48" spans="1:6" s="8" customFormat="1" ht="21" customHeight="1" x14ac:dyDescent="0.25">
      <c r="A48" s="7" t="s">
        <v>10</v>
      </c>
      <c r="B48" s="6">
        <v>230</v>
      </c>
      <c r="C48" s="6">
        <v>11594</v>
      </c>
      <c r="D48" s="6">
        <f t="shared" si="17"/>
        <v>50409</v>
      </c>
      <c r="E48" s="6">
        <v>24559</v>
      </c>
      <c r="F48" s="6">
        <v>206505</v>
      </c>
    </row>
    <row r="50" spans="3:3" x14ac:dyDescent="0.25">
      <c r="C50" s="12"/>
    </row>
  </sheetData>
  <autoFilter ref="A8:L48"/>
  <mergeCells count="12">
    <mergeCell ref="A9:F9"/>
    <mergeCell ref="A19:F19"/>
    <mergeCell ref="A29:F29"/>
    <mergeCell ref="A39:F39"/>
    <mergeCell ref="A2:F2"/>
    <mergeCell ref="A3:F3"/>
    <mergeCell ref="A5:A8"/>
    <mergeCell ref="B5:B8"/>
    <mergeCell ref="C5:C8"/>
    <mergeCell ref="D5:D8"/>
    <mergeCell ref="E5:E8"/>
    <mergeCell ref="F5:F8"/>
  </mergeCells>
  <pageMargins left="0.70866141732283472" right="0.31496062992125984" top="0.55118110236220474" bottom="0.35433070866141736" header="0.31496062992125984" footer="0.31496062992125984"/>
  <pageSetup paperSize="9" scale="7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2018-11-01T09:33:10Z</dcterms:modified>
</cp:coreProperties>
</file>