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Экспертиза ПАГ 6033 о проведении аукционов по РЗТ\2. Сводный отчёт об экспертизе\"/>
    </mc:Choice>
  </mc:AlternateContent>
  <bookViews>
    <workbookView xWindow="0" yWindow="0" windowWidth="19200" windowHeight="11595" activeTab="2"/>
  </bookViews>
  <sheets>
    <sheet name="РЗТ" sheetId="2" r:id="rId1"/>
    <sheet name="Пример зап.формы" sheetId="1" r:id="rId2"/>
    <sheet name="Лист1" sheetId="3" r:id="rId3"/>
  </sheets>
  <definedNames>
    <definedName name="_xlnm.Print_Area" localSheetId="1">'Пример зап.формы'!$A$1:$I$50</definedName>
    <definedName name="_xlnm.Print_Area" localSheetId="0">РЗТ!$A$1:$I$64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7" i="2" l="1"/>
  <c r="H55" i="2"/>
  <c r="H54" i="2"/>
  <c r="H53" i="2"/>
  <c r="H56" i="2" s="1"/>
  <c r="H49" i="2"/>
  <c r="H47" i="2"/>
  <c r="H48" i="2" s="1"/>
  <c r="H36" i="2"/>
  <c r="H34" i="2"/>
  <c r="H33" i="2" s="1"/>
  <c r="H32" i="2"/>
  <c r="H31" i="2"/>
  <c r="H26" i="2"/>
  <c r="H24" i="2"/>
  <c r="H25" i="2" s="1"/>
  <c r="H30" i="2" l="1"/>
  <c r="H51" i="2"/>
  <c r="H35" i="2"/>
  <c r="H58" i="2"/>
  <c r="H61" i="2" s="1"/>
  <c r="H28" i="2"/>
  <c r="H43" i="1"/>
  <c r="H42" i="1"/>
  <c r="H41" i="1"/>
  <c r="H40" i="1"/>
  <c r="H39" i="1"/>
  <c r="H35" i="1"/>
  <c r="H33" i="1"/>
  <c r="H34" i="1" s="1"/>
  <c r="H37" i="1" s="1"/>
  <c r="H44" i="1" s="1"/>
  <c r="H47" i="1" s="1"/>
  <c r="H22" i="1"/>
  <c r="H20" i="1"/>
  <c r="H19" i="1" s="1"/>
  <c r="H18" i="1"/>
  <c r="H17" i="1"/>
  <c r="H16" i="1"/>
  <c r="H12" i="1"/>
  <c r="H10" i="1"/>
  <c r="H11" i="1" s="1"/>
  <c r="H14" i="1" s="1"/>
  <c r="H37" i="2" l="1"/>
  <c r="H40" i="2" s="1"/>
  <c r="H21" i="1"/>
  <c r="H23" i="1"/>
  <c r="H26" i="1" s="1"/>
</calcChain>
</file>

<file path=xl/comments1.xml><?xml version="1.0" encoding="utf-8"?>
<comments xmlns="http://schemas.openxmlformats.org/spreadsheetml/2006/main">
  <authors>
    <author>Заболоцкая Юлия Валерьевна</author>
  </authors>
  <commentList>
    <comment ref="B21" authorId="0" shapeId="0">
      <text>
        <r>
          <rPr>
            <b/>
            <sz val="9"/>
            <color indexed="81"/>
            <rFont val="Tahoma"/>
            <family val="2"/>
            <charset val="204"/>
          </rPr>
          <t>Заболоцкая Юлия Валерьевна:</t>
        </r>
        <r>
          <rPr>
            <sz val="9"/>
            <color indexed="81"/>
            <rFont val="Tahoma"/>
            <family val="2"/>
            <charset val="204"/>
          </rPr>
          <t xml:space="preserve">
</t>
        </r>
        <r>
          <rPr>
            <sz val="9"/>
            <color indexed="81"/>
            <rFont val="Times New Roman"/>
            <family val="1"/>
            <charset val="204"/>
          </rPr>
          <t>Затраты на сбор, подготовку и предоставления органам власти информации(документов, сведений) в соответствии с требованиями проекта (действующего) мнпа,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t>
        </r>
      </text>
    </comment>
    <comment ref="H38" authorId="0" shapeId="0">
      <text>
        <r>
          <rPr>
            <b/>
            <sz val="9"/>
            <color indexed="81"/>
            <rFont val="Tahoma"/>
            <family val="2"/>
            <charset val="204"/>
          </rPr>
          <t>Заболоцкая Юлия Валерьевна:</t>
        </r>
        <r>
          <rPr>
            <sz val="9"/>
            <color indexed="81"/>
            <rFont val="Tahoma"/>
            <family val="2"/>
            <charset val="204"/>
          </rPr>
          <t xml:space="preserve">
</t>
        </r>
        <r>
          <rPr>
            <sz val="9"/>
            <color indexed="81"/>
            <rFont val="Times New Roman"/>
            <family val="1"/>
            <charset val="204"/>
          </rPr>
          <t>Количество выполнений информационных требований в год</t>
        </r>
      </text>
    </comment>
    <comment ref="B44" authorId="0" shapeId="0">
      <text>
        <r>
          <rPr>
            <b/>
            <sz val="9"/>
            <color indexed="81"/>
            <rFont val="Tahoma"/>
            <family val="2"/>
            <charset val="204"/>
          </rPr>
          <t>Заболоцкая Юлия Валерьевна:</t>
        </r>
        <r>
          <rPr>
            <sz val="9"/>
            <color indexed="81"/>
            <rFont val="Tahoma"/>
            <family val="2"/>
            <charset val="204"/>
          </rPr>
          <t xml:space="preserve">
</t>
        </r>
        <r>
          <rPr>
            <sz val="9"/>
            <color indexed="81"/>
            <rFont val="Times New Roman"/>
            <family val="1"/>
            <charset val="204"/>
          </rPr>
          <t>Затраты на сбор, подготовку и предоставления органам власти информации(документов, сведений) в соответствии с требованиями проекта (действующего) мнпа,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t>
        </r>
      </text>
    </comment>
    <comment ref="H59" authorId="0" shapeId="0">
      <text>
        <r>
          <rPr>
            <b/>
            <sz val="9"/>
            <color indexed="81"/>
            <rFont val="Tahoma"/>
            <family val="2"/>
            <charset val="204"/>
          </rPr>
          <t>Заболоцкая Юлия Валерьевна:</t>
        </r>
        <r>
          <rPr>
            <sz val="9"/>
            <color indexed="81"/>
            <rFont val="Tahoma"/>
            <family val="2"/>
            <charset val="204"/>
          </rPr>
          <t xml:space="preserve">
</t>
        </r>
        <r>
          <rPr>
            <sz val="9"/>
            <color indexed="81"/>
            <rFont val="Times New Roman"/>
            <family val="1"/>
            <charset val="204"/>
          </rPr>
          <t>Количество выполнений информационных требований в год</t>
        </r>
      </text>
    </comment>
  </commentList>
</comments>
</file>

<file path=xl/comments2.xml><?xml version="1.0" encoding="utf-8"?>
<comments xmlns="http://schemas.openxmlformats.org/spreadsheetml/2006/main">
  <authors>
    <author>Заболоцкая Юлия Валерьевна</author>
  </authors>
  <commentList>
    <comment ref="B7" authorId="0" shapeId="0">
      <text>
        <r>
          <rPr>
            <b/>
            <sz val="9"/>
            <color indexed="81"/>
            <rFont val="Tahoma"/>
            <family val="2"/>
            <charset val="204"/>
          </rPr>
          <t>Заболоцкая Юлия Валерьевна:</t>
        </r>
        <r>
          <rPr>
            <sz val="9"/>
            <color indexed="81"/>
            <rFont val="Tahoma"/>
            <family val="2"/>
            <charset val="204"/>
          </rPr>
          <t xml:space="preserve">
</t>
        </r>
        <r>
          <rPr>
            <sz val="9"/>
            <color indexed="81"/>
            <rFont val="Times New Roman"/>
            <family val="1"/>
            <charset val="204"/>
          </rPr>
          <t>Затраты на сбор, подготовку и предоставления органам власти информации(документов, сведений) в соответствии с требованиями проекта (действующего) мнпа,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t>
        </r>
      </text>
    </comment>
    <comment ref="H24" authorId="0" shapeId="0">
      <text>
        <r>
          <rPr>
            <b/>
            <sz val="9"/>
            <color indexed="81"/>
            <rFont val="Tahoma"/>
            <family val="2"/>
            <charset val="204"/>
          </rPr>
          <t>Заболоцкая Юлия Валерьевна:</t>
        </r>
        <r>
          <rPr>
            <sz val="9"/>
            <color indexed="81"/>
            <rFont val="Tahoma"/>
            <family val="2"/>
            <charset val="204"/>
          </rPr>
          <t xml:space="preserve">
</t>
        </r>
        <r>
          <rPr>
            <sz val="9"/>
            <color indexed="81"/>
            <rFont val="Times New Roman"/>
            <family val="1"/>
            <charset val="204"/>
          </rPr>
          <t>Количество выполнений информационных требований в год</t>
        </r>
      </text>
    </comment>
    <comment ref="B30" authorId="0" shapeId="0">
      <text>
        <r>
          <rPr>
            <b/>
            <sz val="9"/>
            <color indexed="81"/>
            <rFont val="Tahoma"/>
            <family val="2"/>
            <charset val="204"/>
          </rPr>
          <t>Заболоцкая Юлия Валерьевна:</t>
        </r>
        <r>
          <rPr>
            <sz val="9"/>
            <color indexed="81"/>
            <rFont val="Tahoma"/>
            <family val="2"/>
            <charset val="204"/>
          </rPr>
          <t xml:space="preserve">
</t>
        </r>
        <r>
          <rPr>
            <sz val="9"/>
            <color indexed="81"/>
            <rFont val="Times New Roman"/>
            <family val="1"/>
            <charset val="204"/>
          </rPr>
          <t>Затраты на сбор, подготовку и предоставления органам власти информации(документов, сведений) в соответствии с требованиями проекта (действующего) мнпа,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t>
        </r>
      </text>
    </comment>
    <comment ref="H45" authorId="0" shapeId="0">
      <text>
        <r>
          <rPr>
            <b/>
            <sz val="9"/>
            <color indexed="81"/>
            <rFont val="Tahoma"/>
            <family val="2"/>
            <charset val="204"/>
          </rPr>
          <t>Заболоцкая Юлия Валерьевна:</t>
        </r>
        <r>
          <rPr>
            <sz val="9"/>
            <color indexed="81"/>
            <rFont val="Tahoma"/>
            <family val="2"/>
            <charset val="204"/>
          </rPr>
          <t xml:space="preserve">
</t>
        </r>
        <r>
          <rPr>
            <sz val="9"/>
            <color indexed="81"/>
            <rFont val="Times New Roman"/>
            <family val="1"/>
            <charset val="204"/>
          </rPr>
          <t>Количество выполнений информационных требований в год</t>
        </r>
      </text>
    </comment>
  </commentList>
</comments>
</file>

<file path=xl/sharedStrings.xml><?xml version="1.0" encoding="utf-8"?>
<sst xmlns="http://schemas.openxmlformats.org/spreadsheetml/2006/main" count="256" uniqueCount="126">
  <si>
    <t>Расчет стандартных издержек 
субъектов предпринимательской и инвестиционной деятельности, а также бюджета Сургутского района возникающих в связи с исполнением требований регулирования</t>
  </si>
  <si>
    <r>
      <t xml:space="preserve">   Настоящий расчет выполнен в  соответствии с </t>
    </r>
    <r>
      <rPr>
        <u/>
        <sz val="12"/>
        <color theme="1"/>
        <rFont val="Times New Roman"/>
        <family val="1"/>
        <charset val="204"/>
      </rPr>
      <t xml:space="preserve">Методикой оценки стандартных издержек субъектов предпринимательский и инвестиционной деятельности , возникающих в связи с использованием требований регулирования утвержденной приказом Департамента экономического развития Ханты-мансийского автономного округа – Югры от 30.09.2013 № 155  </t>
    </r>
  </si>
  <si>
    <r>
      <t xml:space="preserve">   Стандартные издержки субъектов предпринимательской деятельности, возникающие в связи с планируемым </t>
    </r>
    <r>
      <rPr>
        <strike/>
        <sz val="12"/>
        <color theme="1"/>
        <rFont val="Times New Roman"/>
        <family val="1"/>
        <charset val="204"/>
      </rPr>
      <t>(действующем)</t>
    </r>
    <r>
      <rPr>
        <sz val="12"/>
        <color theme="1"/>
        <rFont val="Times New Roman"/>
        <family val="1"/>
        <charset val="204"/>
      </rPr>
      <t xml:space="preserve"> исполнением требования постановления администрации Сургутского района </t>
    </r>
    <r>
      <rPr>
        <sz val="12"/>
        <color theme="1"/>
        <rFont val="Calibri"/>
        <family val="2"/>
        <charset val="204"/>
      </rPr>
      <t>‹‹</t>
    </r>
    <r>
      <rPr>
        <u/>
        <sz val="12"/>
        <color theme="1"/>
        <rFont val="Times New Roman"/>
        <family val="1"/>
        <charset val="204"/>
      </rPr>
      <t>Об утверждении Порядка предоставления субсидии на возмещение затрат организациям, предоставляющим населению услуги по вывозу сточных вод из д. Сайгатина с.п. Солнечный, из д. Русскинская с.п. Русскинская, из с. Локосово с.п. Локосово, из с.п. Лямина, из с.п. Сытомино, из с.п. Угут</t>
    </r>
    <r>
      <rPr>
        <sz val="12"/>
        <color theme="1"/>
        <rFont val="Times New Roman"/>
        <family val="1"/>
        <charset val="204"/>
      </rPr>
      <t xml:space="preserve">›› (далее - Порядок)
    </t>
    </r>
    <r>
      <rPr>
        <i/>
        <sz val="10"/>
        <color theme="1"/>
        <rFont val="Times New Roman"/>
        <family val="1"/>
        <charset val="204"/>
      </rPr>
      <t xml:space="preserve">     </t>
    </r>
  </si>
  <si>
    <r>
      <t xml:space="preserve">и состоят из только из </t>
    </r>
    <r>
      <rPr>
        <u/>
        <sz val="12"/>
        <color theme="1"/>
        <rFont val="Times New Roman"/>
        <family val="1"/>
        <charset val="204"/>
      </rPr>
      <t>информационных</t>
    </r>
    <r>
      <rPr>
        <sz val="12"/>
        <color theme="1"/>
        <rFont val="Times New Roman"/>
        <family val="1"/>
        <charset val="204"/>
      </rPr>
      <t xml:space="preserve"> </t>
    </r>
    <r>
      <rPr>
        <sz val="12"/>
        <color theme="1"/>
        <rFont val="Times New Roman"/>
        <family val="1"/>
        <charset val="204"/>
      </rPr>
      <t xml:space="preserve"> издержек.</t>
    </r>
  </si>
  <si>
    <t>I. Расчет информационных издержек №1</t>
  </si>
  <si>
    <t>№ п/п</t>
  </si>
  <si>
    <t>Наименование статьи затрат</t>
  </si>
  <si>
    <t>Примечание</t>
  </si>
  <si>
    <t xml:space="preserve">1. </t>
  </si>
  <si>
    <r>
      <t xml:space="preserve">Наименование информационного требования (из текста проекта (действующего) мнпа): </t>
    </r>
    <r>
      <rPr>
        <i/>
        <sz val="11"/>
        <color theme="1"/>
        <rFont val="Times New Roman"/>
        <family val="1"/>
        <charset val="204"/>
      </rPr>
      <t>п.11 Порядка устанавливается перечень документов, предоставляемых организацией в Комитет (регулирующий орган) для получения субсидии</t>
    </r>
  </si>
  <si>
    <t xml:space="preserve">2. </t>
  </si>
  <si>
    <r>
      <t xml:space="preserve">Определение затрат рабочего времени: </t>
    </r>
    <r>
      <rPr>
        <i/>
        <sz val="11"/>
        <color theme="1"/>
        <rFont val="Times New Roman"/>
        <family val="1"/>
        <charset val="204"/>
      </rPr>
      <t>Подготовку документов в соответствии с информационным требованиям и их доставку в Комитет осуществляет специалист организации претендующей на получение субсидии</t>
    </r>
  </si>
  <si>
    <t>2.1</t>
  </si>
  <si>
    <t>Заработная плата в месяц, руб.</t>
  </si>
  <si>
    <t>Данные из итогов СЭР Сургутского района на 1 полугодие 2017 года (Среднемесячная номинальная начисленная заработная плата одного работника по крупным и средним предприятиям)</t>
  </si>
  <si>
    <t>2.2</t>
  </si>
  <si>
    <t>Отчисления на социальные нужды, руб.</t>
  </si>
  <si>
    <t>Итого затрат по з.п.:</t>
  </si>
  <si>
    <t>2.3</t>
  </si>
  <si>
    <t>Фонд рабочего времени в месяц, час.</t>
  </si>
  <si>
    <t>норма рабочего времени при 40-часовой рабочей недели (1973) в 2017 году - данные "Консультант плюс"/производственный календарь</t>
  </si>
  <si>
    <t>2.4</t>
  </si>
  <si>
    <t>Норма времени на выполнение работы, час.</t>
  </si>
  <si>
    <t>Итого человеко/час., руб.</t>
  </si>
  <si>
    <t xml:space="preserve">3. </t>
  </si>
  <si>
    <t>Определение стоимости приобретений:</t>
  </si>
  <si>
    <t>3.1</t>
  </si>
  <si>
    <t>расходные материалы на выполнение требования (канцелярские принадлежности, бумага, картридж (тонер) и т.п.:</t>
  </si>
  <si>
    <t>Стоимость расходных материалов определены на основании данных размещенных в сети Интернет (www.komus.ru)</t>
  </si>
  <si>
    <t>3.1.1</t>
  </si>
  <si>
    <t>бумага (листов)</t>
  </si>
  <si>
    <t>Стоимость бумаги для офисной техники SvetoCopy (A4, 80 г/кв.м, белизна 146% CIE, 500 листов) составляет 225,00 руб.</t>
  </si>
  <si>
    <t>3.1.2</t>
  </si>
  <si>
    <t>картридж (листов)</t>
  </si>
  <si>
    <t>Стоимость картриджа Samsung ML-D3050B черный (на 8000 листов) составляет 9240,00 руб.</t>
  </si>
  <si>
    <t>3.2</t>
  </si>
  <si>
    <t>государственная пошлина и иные обязательные платежи:</t>
  </si>
  <si>
    <t>3.2.1</t>
  </si>
  <si>
    <t>выписка из Единого государственного реестра юридических лиц (индивидуальных предпринимателей)</t>
  </si>
  <si>
    <t>Данные о стоимости госпошлины с портала гос.услуг (www.gosuslugi.ru)</t>
  </si>
  <si>
    <t>Итого стоимость приобретений (руб.):</t>
  </si>
  <si>
    <t>4.</t>
  </si>
  <si>
    <t>Транспортные расходы</t>
  </si>
  <si>
    <t>средняя стоимость проезда общественным транспортом между поселениями Сургутского района в 2017 году (данные с сайта МО Сургутский района)</t>
  </si>
  <si>
    <t>Итого затрат за выполненную работу (руб.)</t>
  </si>
  <si>
    <t>5.</t>
  </si>
  <si>
    <t>Частота выполнения информационных требований</t>
  </si>
  <si>
    <t>документы предоставляются в Комитет 1 раз</t>
  </si>
  <si>
    <t>6.</t>
  </si>
  <si>
    <t>Масштаб информационных требований</t>
  </si>
  <si>
    <t>Субсидия будет предоставлена только 1 предприятию (организации)</t>
  </si>
  <si>
    <t>ИТОГО сумма информационных издержек по требованию №1</t>
  </si>
  <si>
    <t>I. Расчет информационных издержек №2</t>
  </si>
  <si>
    <r>
      <t xml:space="preserve">Наименование информационного требования (из текста проекта (действующего) мнпа): </t>
    </r>
    <r>
      <rPr>
        <i/>
        <sz val="11"/>
        <color theme="1"/>
        <rFont val="Times New Roman"/>
        <family val="1"/>
        <charset val="204"/>
      </rPr>
      <t>п.26 Порядка устанавливается перечень документов, подтверждающие фактический размер затрат, которые необходимо ежемесячно предоставлять получателю субсидии в Комитет (регулирующий орган).</t>
    </r>
  </si>
  <si>
    <r>
      <t xml:space="preserve">Определение затрат рабочего времени: </t>
    </r>
    <r>
      <rPr>
        <i/>
        <sz val="11"/>
        <color theme="1"/>
        <rFont val="Times New Roman"/>
        <family val="1"/>
        <charset val="204"/>
      </rPr>
      <t>Подготовку документов в соответствии с информационным требованиям и их доставку в Комитет осуществляет специалист организации получателя субсидии</t>
    </r>
  </si>
  <si>
    <t>Стоимость бумаги для офисной техники SvetoCopy (A4, 80 г/кв.м, белизна 146% CIE, 500 листов) состовляет 225,00 руб.</t>
  </si>
  <si>
    <t>документы предоставляются в Комитет ежемесячно не позднее 20 числа следующего за отчетным (12 раз в год)</t>
  </si>
  <si>
    <t>Субсидия будет предоставлена только 1 организации</t>
  </si>
  <si>
    <t>ИТОГО сумма информационных издержек по требованию №2</t>
  </si>
  <si>
    <r>
      <t xml:space="preserve">Итого сумма информационных издержек возникающие в связи с планируемым  исполнением требования постановления составляет: </t>
    </r>
    <r>
      <rPr>
        <b/>
        <u/>
        <sz val="12"/>
        <color theme="1"/>
        <rFont val="Times New Roman"/>
        <family val="1"/>
        <charset val="204"/>
      </rPr>
      <t>47940,50 рублей в год</t>
    </r>
  </si>
  <si>
    <t>возникающих в связи с исполнением требований регулирования</t>
  </si>
  <si>
    <t>субъектов предпринимательской и инвестиционной деятельности, а также бюджета города,</t>
  </si>
  <si>
    <t xml:space="preserve">   Настоящий расчет выполнен в  соответствии с </t>
  </si>
  <si>
    <t xml:space="preserve"> экономического развития Ханты-мансийского автономного округа – Югры от 30.09.2013 № 155)</t>
  </si>
  <si>
    <t>Методикой оценки стандартных издержек субъектов предпринимательской</t>
  </si>
  <si>
    <t>и инвестиционной деятельности, возникающих в связи с использованием требований регулирования (утв. приказом Департамента</t>
  </si>
  <si>
    <t>РАСЧЁТ СТАНДАРТНЫХ ИЗДЕРЖЕК</t>
  </si>
  <si>
    <t xml:space="preserve">требований регулирования в целях экспертизы нормативного правового акта </t>
  </si>
  <si>
    <r>
      <t xml:space="preserve">   Стандартные издержки субъектов предпринимательской и инвестиционной деятельности,  возникающие в связи исполнением
    </t>
    </r>
    <r>
      <rPr>
        <i/>
        <sz val="10"/>
        <color theme="1"/>
        <rFont val="Times New Roman"/>
        <family val="1"/>
        <charset val="204"/>
      </rPr>
      <t xml:space="preserve">     </t>
    </r>
  </si>
  <si>
    <t>от 09.08.2016 № 6033 "Об утверждении порядка организации и проведения аукциона на право заключить договор о развитии</t>
  </si>
  <si>
    <t>застроенной территории"</t>
  </si>
  <si>
    <t>Постановление Администрации г. Сургута</t>
  </si>
  <si>
    <t>Состав стандартных издержек:</t>
  </si>
  <si>
    <r>
      <t xml:space="preserve">Оценка стандартных издержек на выполнение требований осуществляется в расчёте на </t>
    </r>
    <r>
      <rPr>
        <u/>
        <sz val="12"/>
        <color theme="1"/>
        <rFont val="Times New Roman"/>
        <family val="1"/>
        <charset val="204"/>
      </rPr>
      <t>1 календарный год</t>
    </r>
  </si>
  <si>
    <t>информационные издержки субъектов предпринимательской и инвестиционной деятельности</t>
  </si>
  <si>
    <t>содержательные издержки субъектов предпринимательской и инвестиционной деятельности</t>
  </si>
  <si>
    <t>I. Расчет информационных издержек № 1</t>
  </si>
  <si>
    <t>ИТОГО сумма информационных издержек по требованию № 1</t>
  </si>
  <si>
    <t>I. Расчет информационных издержек № 2</t>
  </si>
  <si>
    <r>
      <t xml:space="preserve">Наименование информационного требования (из текста НПА): </t>
    </r>
    <r>
      <rPr>
        <sz val="11"/>
        <color theme="1"/>
        <rFont val="Times New Roman"/>
        <family val="1"/>
        <charset val="204"/>
      </rPr>
      <t>п.5.1 Порядка устанавливается перечень документов, представляемых заявителями в Комитет по управлению имуществом Администрации г. Сургута для участия в аукционе</t>
    </r>
  </si>
  <si>
    <r>
      <t xml:space="preserve">Определение затрат рабочего времени: </t>
    </r>
    <r>
      <rPr>
        <sz val="11"/>
        <color theme="1"/>
        <rFont val="Times New Roman"/>
        <family val="1"/>
        <charset val="204"/>
      </rPr>
      <t>Подготовку документов в соответствии с информационным требованием и их доставку 
в Комитет осуществляет физическое лицо или представитель организации, претендующие на участие в аукционе</t>
    </r>
  </si>
  <si>
    <t>Источник</t>
  </si>
  <si>
    <t>№
п/п</t>
  </si>
  <si>
    <t>подлежащий подготовке</t>
  </si>
  <si>
    <t>готовый</t>
  </si>
  <si>
    <t>на 1 единицу</t>
  </si>
  <si>
    <r>
      <t xml:space="preserve">   </t>
    </r>
    <r>
      <rPr>
        <i/>
        <sz val="10"/>
        <color theme="1"/>
        <rFont val="Times New Roman"/>
        <family val="1"/>
        <charset val="204"/>
      </rPr>
      <t>МР</t>
    </r>
    <r>
      <rPr>
        <sz val="10"/>
        <color theme="1"/>
        <rFont val="Times New Roman"/>
        <family val="1"/>
        <charset val="204"/>
      </rPr>
      <t xml:space="preserve"> - средняя рыночная цена на соответствующий товар;</t>
    </r>
  </si>
  <si>
    <r>
      <t xml:space="preserve">   </t>
    </r>
    <r>
      <rPr>
        <i/>
        <sz val="10"/>
        <color theme="1"/>
        <rFont val="Times New Roman"/>
        <family val="1"/>
        <charset val="204"/>
      </rPr>
      <t>n</t>
    </r>
    <r>
      <rPr>
        <sz val="10"/>
        <color theme="1"/>
        <rFont val="Times New Roman"/>
        <family val="1"/>
        <charset val="204"/>
      </rPr>
      <t xml:space="preserve"> - нормативное число лет службы приобретения (для работ (услуг) и расходных материалов n = 1);</t>
    </r>
  </si>
  <si>
    <r>
      <t xml:space="preserve">   </t>
    </r>
    <r>
      <rPr>
        <i/>
        <sz val="10"/>
        <color theme="1"/>
        <rFont val="Times New Roman"/>
        <family val="1"/>
        <charset val="204"/>
      </rPr>
      <t>q</t>
    </r>
    <r>
      <rPr>
        <sz val="10"/>
        <color theme="1"/>
        <rFont val="Times New Roman"/>
        <family val="1"/>
        <charset val="204"/>
      </rPr>
      <t xml:space="preserve"> - ожидаемое число использований приобретения в год для осуществления информационного требования.</t>
    </r>
  </si>
  <si>
    <r>
      <rPr>
        <vertAlign val="superscript"/>
        <sz val="10"/>
        <color theme="1"/>
        <rFont val="Times New Roman"/>
        <family val="1"/>
        <charset val="204"/>
      </rPr>
      <t>5</t>
    </r>
    <r>
      <rPr>
        <sz val="10"/>
        <color theme="1"/>
        <rFont val="Times New Roman"/>
        <family val="1"/>
        <charset val="204"/>
      </rPr>
      <t xml:space="preserve"> В случае, если приобретение относится сразу ко всем или к нескольким информационным элементам в рамках одного информационного требования, приобретение указывается только для одного информационного элемента.</t>
    </r>
  </si>
  <si>
    <r>
      <rPr>
        <vertAlign val="superscript"/>
        <sz val="10"/>
        <color theme="1"/>
        <rFont val="Times New Roman"/>
        <family val="1"/>
        <charset val="204"/>
      </rPr>
      <t>6</t>
    </r>
    <r>
      <rPr>
        <sz val="10"/>
        <color theme="1"/>
        <rFont val="Times New Roman"/>
        <family val="1"/>
        <charset val="204"/>
      </rPr>
      <t xml:space="preserve"> Расчёт стоимости приобретений (кроме государственных пошлин и иных обязательных платежей) осуществляется по формуле: </t>
    </r>
    <r>
      <rPr>
        <i/>
        <sz val="10"/>
        <color theme="1"/>
        <rFont val="Times New Roman"/>
        <family val="1"/>
        <charset val="204"/>
      </rPr>
      <t>А</t>
    </r>
    <r>
      <rPr>
        <i/>
        <vertAlign val="subscript"/>
        <sz val="10"/>
        <color theme="1"/>
        <rFont val="Times New Roman"/>
        <family val="1"/>
        <charset val="204"/>
      </rPr>
      <t>иэ</t>
    </r>
    <r>
      <rPr>
        <i/>
        <sz val="10"/>
        <color theme="1"/>
        <rFont val="Times New Roman"/>
        <family val="1"/>
        <charset val="204"/>
      </rPr>
      <t xml:space="preserve"> = МР/(n*q)</t>
    </r>
    <r>
      <rPr>
        <sz val="10"/>
        <color theme="1"/>
        <rFont val="Times New Roman"/>
        <family val="1"/>
        <charset val="204"/>
      </rPr>
      <t>, где:</t>
    </r>
  </si>
  <si>
    <r>
      <rPr>
        <vertAlign val="superscript"/>
        <sz val="10"/>
        <color theme="1"/>
        <rFont val="Times New Roman"/>
        <family val="1"/>
        <charset val="204"/>
      </rPr>
      <t>4</t>
    </r>
    <r>
      <rPr>
        <sz val="10"/>
        <color theme="1"/>
        <rFont val="Times New Roman"/>
        <family val="1"/>
        <charset val="204"/>
      </rPr>
      <t xml:space="preserve"> Оплата товаров, работ, услуг, приобретаемых исключительно в целях выполнения информационного требования (предоставления информационного элемента); наиболее распространённые типы приобретений: специфическое оборудование (измерительные приборы, датчики), специфические услуги (курсы повышения квалификации работников), государственная пошлина и иные обязательные платежи, расходные материалы на выполнение требования (канцелярские принадлежности, бумага); 
</t>
    </r>
    <r>
      <rPr>
        <u/>
        <sz val="10"/>
        <color theme="1"/>
        <rFont val="Times New Roman"/>
        <family val="1"/>
        <charset val="204"/>
      </rPr>
      <t>не</t>
    </r>
    <r>
      <rPr>
        <sz val="10"/>
        <color theme="1"/>
        <rFont val="Times New Roman"/>
        <family val="1"/>
        <charset val="204"/>
      </rPr>
      <t xml:space="preserve"> включаются: товары, работы, услуги общего назначения, приобретение которых учитывается в составе накладных расходов (оргтехника, мебель, услуги Интернет, коммунальные услуги), имеющие несущественную стоимость по сравнению с затратами рабочего времени (трудозатратами) на исполнение информационного элемента (доля стоимости менее 5% от затрат рабочего времени в денежном выражении), приобретение которых обусловлено выполнением нескольких различных норм законодательства.</t>
    </r>
  </si>
  <si>
    <r>
      <rPr>
        <vertAlign val="superscript"/>
        <sz val="10"/>
        <color theme="1"/>
        <rFont val="Times New Roman"/>
        <family val="1"/>
        <charset val="204"/>
      </rPr>
      <t>3</t>
    </r>
    <r>
      <rPr>
        <sz val="10"/>
        <color theme="1"/>
        <rFont val="Times New Roman"/>
        <family val="1"/>
        <charset val="204"/>
      </rPr>
      <t xml:space="preserve"> Наиболее распространённые: подготовка (формирование) и представление документа (сведений), получение (поиск) и представление документа, получение документа 
у 3-х лиц и представление его в пакете с иными документами, получение (поиск), копирование и представление копии ранее подготовленного документа; значения показателей трудозатрат определяются на основе стандартизированных оценок, выявляются на основе формирования экспертной оценки.</t>
    </r>
  </si>
  <si>
    <r>
      <rPr>
        <vertAlign val="superscript"/>
        <sz val="10"/>
        <color theme="1"/>
        <rFont val="Times New Roman"/>
        <family val="1"/>
        <charset val="204"/>
      </rPr>
      <t>2</t>
    </r>
    <r>
      <rPr>
        <sz val="10"/>
        <color theme="1"/>
        <rFont val="Times New Roman"/>
        <family val="1"/>
        <charset val="204"/>
      </rPr>
      <t xml:space="preserve"> Количество выполнений информационного требования (предоставления информационного элемента) в год (1 раз в год = 1, 1 раз в пол года = 2, 1 раз в 3 года = 0,33).</t>
    </r>
  </si>
  <si>
    <r>
      <rPr>
        <vertAlign val="superscript"/>
        <sz val="10"/>
        <color theme="1"/>
        <rFont val="Times New Roman"/>
        <family val="1"/>
        <charset val="204"/>
      </rPr>
      <t>1</t>
    </r>
    <r>
      <rPr>
        <sz val="10"/>
        <color theme="1"/>
        <rFont val="Times New Roman"/>
        <family val="1"/>
        <charset val="204"/>
      </rPr>
      <t xml:space="preserve"> Количество объектов (организаций, сотрудников, событий), на которых направлено регулирование с точки зрения необходимости выполнения информационного требования (предоставления информационного элемента); значения показателей масштаба определяются на основе стандартизированных оценок, представленных на официальном сайте Минэкономразвития РФ www.economy.gov.ru, и данных официальной статистики (официальные сайты Федеральной службы государственной статистики www.gks.ru, Единой межведомственной информационно-статистической системы www.fedstat.ru, Федеральной налоговой службы www.nalog.ru/opendata/, Центрального банка РФ www.cbr.ru, 
а также прочие ресурсы органов государственной власти), выявляются на основе формирования экспертной оценки.</t>
    </r>
  </si>
  <si>
    <t>Расчёт информационных издержек</t>
  </si>
  <si>
    <t>содержательные издержки субъектов предпринимательской и инвестиционной деятельности (отсутствуют)</t>
  </si>
  <si>
    <t>Информационный элемент (документ или набор сведений)</t>
  </si>
  <si>
    <t>Документы, подтверждающие внесение задатка</t>
  </si>
  <si>
    <t>Документы об отсутствии у заявителя задолженности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размер которой превышает 25% балансовой стоимости активов заявителя по данным бухгалтерской отчётности за последний завершённый отчётный период</t>
  </si>
  <si>
    <t>Опись представленных документов (2 экз.)</t>
  </si>
  <si>
    <t>1.</t>
  </si>
  <si>
    <t>1.1.</t>
  </si>
  <si>
    <t>наименование</t>
  </si>
  <si>
    <t>1.2.</t>
  </si>
  <si>
    <t>1.3.</t>
  </si>
  <si>
    <t>1.4.</t>
  </si>
  <si>
    <t>совместно 
с 3-ми лицами</t>
  </si>
  <si>
    <t>самосто-
ятельно</t>
  </si>
  <si>
    <r>
      <t>наименование</t>
    </r>
    <r>
      <rPr>
        <vertAlign val="superscript"/>
        <sz val="10"/>
        <color theme="1"/>
        <rFont val="Times New Roman"/>
        <family val="1"/>
        <charset val="204"/>
      </rPr>
      <t>5</t>
    </r>
  </si>
  <si>
    <r>
      <t>Масштаб</t>
    </r>
    <r>
      <rPr>
        <vertAlign val="superscript"/>
        <sz val="10"/>
        <color theme="1"/>
        <rFont val="Times New Roman"/>
        <family val="1"/>
        <charset val="204"/>
      </rPr>
      <t>1</t>
    </r>
  </si>
  <si>
    <t>тип элемента</t>
  </si>
  <si>
    <t>V</t>
  </si>
  <si>
    <t>Заявка на участие в аукционе 
по установленной форме (2 экз.)</t>
  </si>
  <si>
    <r>
      <t xml:space="preserve">Информационное требование (из текста НПА): </t>
    </r>
    <r>
      <rPr>
        <sz val="10"/>
        <color theme="1"/>
        <rFont val="Times New Roman"/>
        <family val="1"/>
        <charset val="204"/>
      </rPr>
      <t>п. 5.1 Порядка. Для участия в аукционе заявители представляют в установленный в извещении о проведении аукциона срок документы</t>
    </r>
  </si>
  <si>
    <r>
      <t xml:space="preserve">       Стандартные издержки субъектов предпринимательской и инвестиционной деятельности, возникающие в связи исполнением требований регулирования в целях экспертизы нормативного правового акта </t>
    </r>
    <r>
      <rPr>
        <u/>
        <sz val="10"/>
        <color theme="1"/>
        <rFont val="Times New Roman"/>
        <family val="1"/>
        <charset val="204"/>
      </rPr>
      <t>Постановление Администрации г. Сургута от 09.08.2016 № 6033 "Об утверждении порядка организации и проведения аукциона на право заключить договор о развитии застроенной территории"</t>
    </r>
  </si>
  <si>
    <r>
      <t xml:space="preserve">Оценка стандартных издержек на выполнение требований осуществляется в расчёте на </t>
    </r>
    <r>
      <rPr>
        <u/>
        <sz val="10"/>
        <color theme="1"/>
        <rFont val="Times New Roman"/>
        <family val="1"/>
        <charset val="204"/>
      </rPr>
      <t>1 календарный год</t>
    </r>
  </si>
  <si>
    <t xml:space="preserve">        Настоящий расчет выполнен в соответствии с Методикой оценки стандартных издержек субъектов предпринимательской и инвестиционной деятельности, возникающих 
в связи с использованием требований регулирования (приказ Департамента  экономического развития Ханты-мансийского автономного округа – Югры от 30.09.2013 № 155)</t>
  </si>
  <si>
    <t>2.</t>
  </si>
  <si>
    <t>2.1.</t>
  </si>
  <si>
    <r>
      <t>Информационное требование (из текста НПА):</t>
    </r>
    <r>
      <rPr>
        <sz val="10"/>
        <color theme="1"/>
        <rFont val="Times New Roman"/>
        <family val="1"/>
        <charset val="204"/>
      </rPr>
      <t xml:space="preserve"> п. 7.3 Порядка. Участники аукциона поднимают выданные пронумерованные таблички после объявления начальной цены права на заключение договора и каждой очередной цены права на заключение договора, в случае если готовы заключить договор в соответствии с этой ценой</t>
    </r>
  </si>
  <si>
    <t>с учётом
масштаба 
и частоты 
выполнения</t>
  </si>
  <si>
    <r>
      <t>Трудо-
затраты
на выпол-
нение</t>
    </r>
    <r>
      <rPr>
        <vertAlign val="superscript"/>
        <sz val="10"/>
        <color theme="1"/>
        <rFont val="Times New Roman"/>
        <family val="1"/>
        <charset val="204"/>
      </rPr>
      <t>3</t>
    </r>
    <r>
      <rPr>
        <sz val="10"/>
        <color theme="1"/>
        <rFont val="Times New Roman"/>
        <family val="1"/>
        <charset val="204"/>
      </rPr>
      <t>, 
час.</t>
    </r>
  </si>
  <si>
    <r>
      <t>Частота
выполне-
ния в год</t>
    </r>
    <r>
      <rPr>
        <vertAlign val="superscript"/>
        <sz val="10"/>
        <color theme="1"/>
        <rFont val="Times New Roman"/>
        <family val="1"/>
        <charset val="204"/>
      </rPr>
      <t>2</t>
    </r>
  </si>
  <si>
    <r>
      <t>Стоимость приобретений</t>
    </r>
    <r>
      <rPr>
        <vertAlign val="superscript"/>
        <sz val="10"/>
        <color theme="1"/>
        <rFont val="Times New Roman"/>
        <family val="1"/>
        <charset val="204"/>
      </rPr>
      <t>4</t>
    </r>
    <r>
      <rPr>
        <sz val="10"/>
        <color theme="1"/>
        <rFont val="Times New Roman"/>
        <family val="1"/>
        <charset val="204"/>
      </rPr>
      <t>, руб.</t>
    </r>
  </si>
  <si>
    <r>
      <t>стоимость</t>
    </r>
    <r>
      <rPr>
        <vertAlign val="superscript"/>
        <sz val="10"/>
        <color theme="1"/>
        <rFont val="Times New Roman"/>
        <family val="1"/>
        <charset val="204"/>
      </rPr>
      <t>6</t>
    </r>
  </si>
</sst>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charset val="204"/>
      <scheme val="minor"/>
    </font>
    <font>
      <b/>
      <sz val="14"/>
      <color theme="1"/>
      <name val="Times New Roman"/>
      <family val="1"/>
      <charset val="204"/>
    </font>
    <font>
      <sz val="14"/>
      <color theme="1"/>
      <name val="Times New Roman"/>
      <family val="1"/>
      <charset val="204"/>
    </font>
    <font>
      <sz val="12"/>
      <color theme="1"/>
      <name val="Times New Roman"/>
      <family val="1"/>
      <charset val="204"/>
    </font>
    <font>
      <u/>
      <sz val="12"/>
      <color theme="1"/>
      <name val="Times New Roman"/>
      <family val="1"/>
      <charset val="204"/>
    </font>
    <font>
      <strike/>
      <sz val="12"/>
      <color theme="1"/>
      <name val="Times New Roman"/>
      <family val="1"/>
      <charset val="204"/>
    </font>
    <font>
      <sz val="12"/>
      <color theme="1"/>
      <name val="Calibri"/>
      <family val="2"/>
      <charset val="204"/>
    </font>
    <font>
      <i/>
      <sz val="10"/>
      <color theme="1"/>
      <name val="Times New Roman"/>
      <family val="1"/>
      <charset val="204"/>
    </font>
    <font>
      <sz val="11"/>
      <color theme="1"/>
      <name val="Times New Roman"/>
      <family val="1"/>
      <charset val="204"/>
    </font>
    <font>
      <b/>
      <sz val="11"/>
      <color theme="1"/>
      <name val="Times New Roman"/>
      <family val="1"/>
      <charset val="204"/>
    </font>
    <font>
      <i/>
      <sz val="11"/>
      <color theme="1"/>
      <name val="Times New Roman"/>
      <family val="1"/>
      <charset val="204"/>
    </font>
    <font>
      <sz val="10"/>
      <name val="Times New Roman"/>
      <family val="1"/>
      <charset val="204"/>
    </font>
    <font>
      <sz val="9"/>
      <name val="Times New Roman"/>
      <family val="1"/>
      <charset val="204"/>
    </font>
    <font>
      <i/>
      <sz val="9"/>
      <color theme="1"/>
      <name val="Times New Roman"/>
      <family val="1"/>
      <charset val="204"/>
    </font>
    <font>
      <i/>
      <sz val="6"/>
      <color theme="1"/>
      <name val="Times New Roman"/>
      <family val="1"/>
      <charset val="204"/>
    </font>
    <font>
      <sz val="9"/>
      <color theme="1"/>
      <name val="Times New Roman"/>
      <family val="1"/>
      <charset val="204"/>
    </font>
    <font>
      <b/>
      <sz val="12"/>
      <color theme="1"/>
      <name val="Times New Roman"/>
      <family val="1"/>
      <charset val="204"/>
    </font>
    <font>
      <sz val="10"/>
      <color theme="1"/>
      <name val="Times New Roman"/>
      <family val="1"/>
      <charset val="204"/>
    </font>
    <font>
      <i/>
      <sz val="7"/>
      <color theme="1"/>
      <name val="Times New Roman"/>
      <family val="1"/>
      <charset val="204"/>
    </font>
    <font>
      <i/>
      <sz val="12"/>
      <color theme="1"/>
      <name val="Times New Roman"/>
      <family val="1"/>
      <charset val="204"/>
    </font>
    <font>
      <b/>
      <u/>
      <sz val="12"/>
      <color theme="1"/>
      <name val="Times New Roman"/>
      <family val="1"/>
      <charset val="204"/>
    </font>
    <font>
      <b/>
      <sz val="9"/>
      <color indexed="81"/>
      <name val="Tahoma"/>
      <family val="2"/>
      <charset val="204"/>
    </font>
    <font>
      <sz val="9"/>
      <color indexed="81"/>
      <name val="Tahoma"/>
      <family val="2"/>
      <charset val="204"/>
    </font>
    <font>
      <sz val="9"/>
      <color indexed="81"/>
      <name val="Times New Roman"/>
      <family val="1"/>
      <charset val="204"/>
    </font>
    <font>
      <sz val="12"/>
      <name val="Times New Roman"/>
      <family val="1"/>
      <charset val="204"/>
    </font>
    <font>
      <u/>
      <sz val="10"/>
      <color theme="1"/>
      <name val="Times New Roman"/>
      <family val="1"/>
      <charset val="204"/>
    </font>
    <font>
      <vertAlign val="superscript"/>
      <sz val="10"/>
      <color theme="1"/>
      <name val="Times New Roman"/>
      <family val="1"/>
      <charset val="204"/>
    </font>
    <font>
      <i/>
      <vertAlign val="subscript"/>
      <sz val="10"/>
      <color theme="1"/>
      <name val="Times New Roman"/>
      <family val="1"/>
      <charset val="204"/>
    </font>
    <font>
      <b/>
      <sz val="8"/>
      <color theme="1"/>
      <name val="Times New Roman"/>
      <family val="1"/>
      <charset val="204"/>
    </font>
    <font>
      <b/>
      <sz val="10"/>
      <color theme="1"/>
      <name val="Times New Roman"/>
      <family val="1"/>
      <charset val="204"/>
    </font>
  </fonts>
  <fills count="2">
    <fill>
      <patternFill patternType="none"/>
    </fill>
    <fill>
      <patternFill patternType="gray125"/>
    </fill>
  </fills>
  <borders count="67">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dotted">
        <color indexed="64"/>
      </left>
      <right/>
      <top/>
      <bottom style="dotted">
        <color indexed="64"/>
      </bottom>
      <diagonal/>
    </border>
    <border>
      <left/>
      <right/>
      <top/>
      <bottom style="dotted">
        <color indexed="64"/>
      </bottom>
      <diagonal/>
    </border>
    <border>
      <left style="dotted">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style="dotted">
        <color indexed="64"/>
      </left>
      <right style="thin">
        <color indexed="64"/>
      </right>
      <top style="dotted">
        <color indexed="64"/>
      </top>
      <bottom style="dotted">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dotted">
        <color indexed="64"/>
      </left>
      <right/>
      <top style="dotted">
        <color indexed="64"/>
      </top>
      <bottom/>
      <diagonal/>
    </border>
    <border>
      <left style="dotted">
        <color indexed="64"/>
      </left>
      <right style="thin">
        <color indexed="64"/>
      </right>
      <top style="dotted">
        <color indexed="64"/>
      </top>
      <bottom/>
      <diagonal/>
    </border>
    <border>
      <left/>
      <right style="dotted">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bottom style="thin">
        <color indexed="64"/>
      </bottom>
      <diagonal/>
    </border>
    <border>
      <left/>
      <right/>
      <top style="dotted">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dotted">
        <color indexed="64"/>
      </right>
      <top style="thin">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diagonal/>
    </border>
    <border>
      <left style="dotted">
        <color indexed="64"/>
      </left>
      <right style="thin">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bottom/>
      <diagonal/>
    </border>
    <border>
      <left style="dotted">
        <color indexed="64"/>
      </left>
      <right/>
      <top/>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right style="dotted">
        <color indexed="64"/>
      </right>
      <top style="dotted">
        <color indexed="64"/>
      </top>
      <bottom style="thin">
        <color indexed="64"/>
      </bottom>
      <diagonal/>
    </border>
    <border>
      <left style="medium">
        <color indexed="64"/>
      </left>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29">
    <xf numFmtId="0" fontId="0" fillId="0" borderId="0" xfId="0"/>
    <xf numFmtId="0" fontId="1" fillId="0" borderId="0" xfId="0" applyFont="1" applyAlignment="1">
      <alignment horizontal="center" wrapText="1"/>
    </xf>
    <xf numFmtId="0" fontId="2" fillId="0" borderId="0" xfId="0" applyFont="1"/>
    <xf numFmtId="0" fontId="3" fillId="0" borderId="0" xfId="0" applyFont="1"/>
    <xf numFmtId="0" fontId="8" fillId="0" borderId="1" xfId="0" applyFont="1" applyBorder="1" applyAlignment="1">
      <alignment horizontal="center" wrapText="1"/>
    </xf>
    <xf numFmtId="0" fontId="8" fillId="0" borderId="5" xfId="0" applyFont="1" applyBorder="1" applyAlignment="1">
      <alignment horizontal="center" vertical="center"/>
    </xf>
    <xf numFmtId="0" fontId="9" fillId="0" borderId="6" xfId="0" applyFont="1" applyBorder="1" applyAlignment="1">
      <alignment horizontal="left" vertical="top"/>
    </xf>
    <xf numFmtId="0" fontId="9" fillId="0" borderId="10" xfId="0" applyFont="1" applyBorder="1" applyAlignment="1">
      <alignment vertical="top" wrapText="1"/>
    </xf>
    <xf numFmtId="49" fontId="3" fillId="0" borderId="11" xfId="0" applyNumberFormat="1" applyFont="1" applyBorder="1" applyAlignment="1">
      <alignment vertical="top" wrapText="1"/>
    </xf>
    <xf numFmtId="0" fontId="11" fillId="0" borderId="12" xfId="0" applyFont="1" applyBorder="1" applyAlignment="1">
      <alignment vertical="center" wrapText="1"/>
    </xf>
    <xf numFmtId="0" fontId="11" fillId="0" borderId="13" xfId="0" applyFont="1" applyBorder="1" applyAlignment="1">
      <alignment vertical="center" wrapText="1"/>
    </xf>
    <xf numFmtId="0" fontId="11" fillId="0" borderId="0" xfId="0" applyFont="1" applyBorder="1" applyAlignment="1">
      <alignment vertical="center" wrapText="1"/>
    </xf>
    <xf numFmtId="0" fontId="12" fillId="0" borderId="0" xfId="0" applyFont="1" applyBorder="1" applyAlignment="1">
      <alignment vertical="center" wrapText="1"/>
    </xf>
    <xf numFmtId="0" fontId="13" fillId="0" borderId="14" xfId="0" applyFont="1" applyBorder="1" applyAlignment="1">
      <alignment horizontal="center" vertical="center" wrapText="1"/>
    </xf>
    <xf numFmtId="0" fontId="14" fillId="0" borderId="15" xfId="0" applyFont="1" applyBorder="1" applyAlignment="1">
      <alignment wrapText="1"/>
    </xf>
    <xf numFmtId="49" fontId="3" fillId="0" borderId="16" xfId="0" applyNumberFormat="1" applyFont="1" applyBorder="1" applyAlignment="1">
      <alignment vertical="top" wrapText="1"/>
    </xf>
    <xf numFmtId="0" fontId="11" fillId="0" borderId="19" xfId="0" applyFont="1" applyBorder="1" applyAlignment="1">
      <alignment vertical="center" wrapText="1"/>
    </xf>
    <xf numFmtId="0" fontId="11" fillId="0" borderId="18" xfId="0" applyFont="1" applyBorder="1" applyAlignment="1">
      <alignment vertical="center" wrapText="1"/>
    </xf>
    <xf numFmtId="10" fontId="13" fillId="0" borderId="17" xfId="0" applyNumberFormat="1" applyFont="1" applyBorder="1" applyAlignment="1">
      <alignment horizontal="center" vertical="center" wrapText="1"/>
    </xf>
    <xf numFmtId="2" fontId="13" fillId="0" borderId="20" xfId="0" applyNumberFormat="1" applyFont="1" applyBorder="1" applyAlignment="1">
      <alignment horizontal="center" vertical="center" wrapText="1"/>
    </xf>
    <xf numFmtId="2" fontId="3" fillId="0" borderId="21" xfId="0" applyNumberFormat="1" applyFont="1" applyBorder="1"/>
    <xf numFmtId="0" fontId="3" fillId="0" borderId="11" xfId="0" applyFont="1" applyBorder="1" applyAlignment="1"/>
    <xf numFmtId="0" fontId="2" fillId="0" borderId="22" xfId="0" applyFont="1" applyBorder="1" applyAlignment="1"/>
    <xf numFmtId="0" fontId="2" fillId="0" borderId="0" xfId="0" applyFont="1" applyBorder="1" applyAlignment="1"/>
    <xf numFmtId="0" fontId="2" fillId="0" borderId="19" xfId="0" applyFont="1" applyBorder="1" applyAlignment="1"/>
    <xf numFmtId="0" fontId="15" fillId="0" borderId="19" xfId="0" applyFont="1" applyBorder="1" applyAlignment="1">
      <alignment horizontal="center" wrapText="1"/>
    </xf>
    <xf numFmtId="49" fontId="3" fillId="0" borderId="16" xfId="0" applyNumberFormat="1" applyFont="1" applyBorder="1" applyAlignment="1">
      <alignment vertical="top"/>
    </xf>
    <xf numFmtId="0" fontId="2" fillId="0" borderId="19" xfId="0" applyFont="1" applyBorder="1"/>
    <xf numFmtId="0" fontId="2" fillId="0" borderId="18" xfId="0" applyFont="1" applyBorder="1"/>
    <xf numFmtId="0" fontId="13" fillId="0" borderId="23" xfId="0" applyFont="1" applyBorder="1" applyAlignment="1">
      <alignment horizontal="center" vertical="center" wrapText="1"/>
    </xf>
    <xf numFmtId="2" fontId="13" fillId="0" borderId="24" xfId="0" applyNumberFormat="1" applyFont="1" applyBorder="1" applyAlignment="1">
      <alignment horizontal="center" vertical="center" wrapText="1"/>
    </xf>
    <xf numFmtId="0" fontId="14" fillId="0" borderId="21" xfId="0" applyFont="1" applyBorder="1" applyAlignment="1">
      <alignment vertical="top" wrapText="1"/>
    </xf>
    <xf numFmtId="49" fontId="3" fillId="0" borderId="11" xfId="0" applyNumberFormat="1" applyFont="1" applyBorder="1" applyAlignment="1">
      <alignment vertical="top"/>
    </xf>
    <xf numFmtId="0" fontId="2" fillId="0" borderId="13" xfId="0" applyFont="1" applyBorder="1"/>
    <xf numFmtId="0" fontId="15" fillId="0" borderId="25" xfId="0" applyFont="1" applyBorder="1"/>
    <xf numFmtId="0" fontId="13" fillId="0" borderId="20" xfId="0" applyFont="1" applyBorder="1" applyAlignment="1">
      <alignment horizontal="center" vertical="center" wrapText="1"/>
    </xf>
    <xf numFmtId="0" fontId="2" fillId="0" borderId="9" xfId="0" applyFont="1" applyBorder="1"/>
    <xf numFmtId="0" fontId="16" fillId="0" borderId="26" xfId="0" applyFont="1" applyBorder="1"/>
    <xf numFmtId="0" fontId="2" fillId="0" borderId="27" xfId="0" applyFont="1" applyBorder="1"/>
    <xf numFmtId="0" fontId="2" fillId="0" borderId="28" xfId="0" applyFont="1" applyBorder="1"/>
    <xf numFmtId="0" fontId="15" fillId="0" borderId="27" xfId="0" applyFont="1" applyBorder="1"/>
    <xf numFmtId="0" fontId="9" fillId="0" borderId="29" xfId="0" applyFont="1" applyBorder="1" applyAlignment="1">
      <alignment vertical="top" wrapText="1"/>
    </xf>
    <xf numFmtId="0" fontId="8" fillId="0" borderId="33" xfId="0" applyFont="1" applyBorder="1" applyAlignment="1">
      <alignment vertical="top" wrapText="1"/>
    </xf>
    <xf numFmtId="49" fontId="3" fillId="0" borderId="34" xfId="0" applyNumberFormat="1" applyFont="1" applyBorder="1" applyAlignment="1">
      <alignment vertical="top" wrapText="1"/>
    </xf>
    <xf numFmtId="0" fontId="2" fillId="0" borderId="38" xfId="0" applyFont="1" applyBorder="1"/>
    <xf numFmtId="0" fontId="13" fillId="0" borderId="39" xfId="0" applyFont="1" applyBorder="1" applyAlignment="1">
      <alignment horizontal="center" vertical="center" wrapText="1"/>
    </xf>
    <xf numFmtId="2" fontId="13" fillId="0" borderId="40" xfId="0" applyNumberFormat="1" applyFont="1" applyBorder="1" applyAlignment="1">
      <alignment horizontal="center" vertical="center" wrapText="1"/>
    </xf>
    <xf numFmtId="49" fontId="3" fillId="0" borderId="41" xfId="0" applyNumberFormat="1" applyFont="1" applyBorder="1" applyAlignment="1">
      <alignment vertical="top" wrapText="1"/>
    </xf>
    <xf numFmtId="0" fontId="7" fillId="0" borderId="12" xfId="0" applyFont="1" applyBorder="1" applyAlignment="1">
      <alignment horizontal="left" vertical="top" wrapText="1"/>
    </xf>
    <xf numFmtId="0" fontId="17" fillId="0" borderId="13" xfId="0" applyFont="1" applyBorder="1" applyAlignment="1">
      <alignment horizontal="left" vertical="top" wrapText="1"/>
    </xf>
    <xf numFmtId="0" fontId="17" fillId="0" borderId="42" xfId="0" applyFont="1" applyBorder="1" applyAlignment="1">
      <alignment horizontal="left" vertical="top" wrapText="1"/>
    </xf>
    <xf numFmtId="0" fontId="2" fillId="0" borderId="43" xfId="0" applyFont="1" applyBorder="1"/>
    <xf numFmtId="0" fontId="13" fillId="0" borderId="43" xfId="0" applyFont="1" applyBorder="1" applyAlignment="1">
      <alignment horizontal="center" vertical="center" wrapText="1"/>
    </xf>
    <xf numFmtId="2" fontId="13" fillId="0" borderId="43" xfId="0" applyNumberFormat="1" applyFont="1" applyBorder="1" applyAlignment="1">
      <alignment horizontal="center" vertical="center" wrapText="1"/>
    </xf>
    <xf numFmtId="0" fontId="14" fillId="0" borderId="21" xfId="0" applyFont="1" applyBorder="1" applyAlignment="1">
      <alignment wrapText="1"/>
    </xf>
    <xf numFmtId="49" fontId="3" fillId="0" borderId="44" xfId="0" applyNumberFormat="1" applyFont="1" applyBorder="1" applyAlignment="1">
      <alignment vertical="top" wrapText="1"/>
    </xf>
    <xf numFmtId="0" fontId="2" fillId="0" borderId="0" xfId="0" applyFont="1" applyBorder="1"/>
    <xf numFmtId="0" fontId="13" fillId="0" borderId="45" xfId="0" applyFont="1" applyBorder="1" applyAlignment="1">
      <alignment horizontal="center" vertical="center" wrapText="1"/>
    </xf>
    <xf numFmtId="2" fontId="13" fillId="0" borderId="45" xfId="0" applyNumberFormat="1" applyFont="1" applyBorder="1" applyAlignment="1">
      <alignment horizontal="center" vertical="center" wrapText="1"/>
    </xf>
    <xf numFmtId="49" fontId="3" fillId="0" borderId="46" xfId="0" applyNumberFormat="1" applyFont="1" applyBorder="1" applyAlignment="1">
      <alignment vertical="top" wrapText="1"/>
    </xf>
    <xf numFmtId="0" fontId="13" fillId="0" borderId="17" xfId="0" applyFont="1" applyBorder="1" applyAlignment="1">
      <alignment horizontal="center" vertical="center" wrapText="1"/>
    </xf>
    <xf numFmtId="0" fontId="2" fillId="0" borderId="21" xfId="0" applyFont="1" applyBorder="1"/>
    <xf numFmtId="2" fontId="13" fillId="0" borderId="23" xfId="0" applyNumberFormat="1" applyFont="1" applyBorder="1" applyAlignment="1">
      <alignment horizontal="center" vertical="center" wrapText="1"/>
    </xf>
    <xf numFmtId="0" fontId="14" fillId="0" borderId="21" xfId="0" applyFont="1" applyBorder="1" applyAlignment="1">
      <alignment horizontal="left" vertical="center" wrapText="1"/>
    </xf>
    <xf numFmtId="0" fontId="16" fillId="0" borderId="46" xfId="0" applyFont="1" applyBorder="1"/>
    <xf numFmtId="0" fontId="2" fillId="0" borderId="47" xfId="0" applyFont="1" applyBorder="1"/>
    <xf numFmtId="0" fontId="2" fillId="0" borderId="23" xfId="0" applyFont="1" applyBorder="1"/>
    <xf numFmtId="0" fontId="15" fillId="0" borderId="19" xfId="0" applyFont="1" applyBorder="1"/>
    <xf numFmtId="0" fontId="15" fillId="0" borderId="48" xfId="0" applyFont="1" applyBorder="1"/>
    <xf numFmtId="0" fontId="2" fillId="0" borderId="33" xfId="0" applyFont="1" applyBorder="1"/>
    <xf numFmtId="0" fontId="16" fillId="0" borderId="49" xfId="0" applyFont="1" applyBorder="1" applyAlignment="1">
      <alignment vertical="center"/>
    </xf>
    <xf numFmtId="0" fontId="9" fillId="0" borderId="50" xfId="0" applyFont="1" applyBorder="1" applyAlignment="1">
      <alignment vertical="center"/>
    </xf>
    <xf numFmtId="0" fontId="2" fillId="0" borderId="8" xfId="0" applyFont="1" applyBorder="1"/>
    <xf numFmtId="0" fontId="18" fillId="0" borderId="51" xfId="0" applyFont="1" applyBorder="1" applyAlignment="1">
      <alignment horizontal="center" vertical="center" wrapText="1"/>
    </xf>
    <xf numFmtId="0" fontId="14" fillId="0" borderId="8" xfId="0" applyFont="1" applyBorder="1" applyAlignment="1">
      <alignment horizontal="center" vertical="center" wrapText="1"/>
    </xf>
    <xf numFmtId="0" fontId="18" fillId="0" borderId="52" xfId="0" applyFont="1" applyBorder="1" applyAlignment="1">
      <alignment horizontal="center" vertical="center" wrapText="1"/>
    </xf>
    <xf numFmtId="0" fontId="14" fillId="0" borderId="9" xfId="0" applyFont="1" applyBorder="1" applyAlignment="1">
      <alignment wrapText="1"/>
    </xf>
    <xf numFmtId="0" fontId="16" fillId="0" borderId="11" xfId="0" applyFont="1" applyBorder="1" applyAlignment="1">
      <alignment vertical="center"/>
    </xf>
    <xf numFmtId="2" fontId="19" fillId="0" borderId="14" xfId="0" applyNumberFormat="1" applyFont="1" applyBorder="1" applyAlignment="1">
      <alignment horizontal="center" vertical="center" wrapText="1"/>
    </xf>
    <xf numFmtId="0" fontId="16" fillId="0" borderId="10" xfId="0" applyFont="1" applyBorder="1" applyAlignment="1">
      <alignment vertical="center"/>
    </xf>
    <xf numFmtId="0" fontId="9" fillId="0" borderId="7" xfId="0" applyFont="1" applyBorder="1" applyAlignment="1">
      <alignment vertical="center"/>
    </xf>
    <xf numFmtId="0" fontId="2" fillId="0" borderId="31" xfId="0" applyFont="1" applyBorder="1"/>
    <xf numFmtId="0" fontId="2" fillId="0" borderId="53" xfId="0" applyFont="1" applyBorder="1"/>
    <xf numFmtId="0" fontId="18" fillId="0" borderId="54" xfId="0" applyFont="1" applyBorder="1" applyAlignment="1">
      <alignment horizontal="center" vertical="center" wrapText="1"/>
    </xf>
    <xf numFmtId="0" fontId="2" fillId="0" borderId="55" xfId="0" applyFont="1" applyBorder="1"/>
    <xf numFmtId="0" fontId="2" fillId="0" borderId="30" xfId="0" applyFont="1" applyBorder="1"/>
    <xf numFmtId="0" fontId="2" fillId="0" borderId="56" xfId="0" applyFont="1" applyBorder="1"/>
    <xf numFmtId="0" fontId="14" fillId="0" borderId="57" xfId="0" applyFont="1" applyBorder="1" applyAlignment="1">
      <alignment wrapText="1"/>
    </xf>
    <xf numFmtId="0" fontId="16" fillId="0" borderId="58" xfId="0" applyFont="1" applyBorder="1" applyAlignment="1">
      <alignment vertical="center"/>
    </xf>
    <xf numFmtId="0" fontId="2" fillId="0" borderId="59" xfId="0" applyFont="1" applyBorder="1"/>
    <xf numFmtId="0" fontId="2" fillId="0" borderId="60" xfId="0" applyFont="1" applyBorder="1"/>
    <xf numFmtId="2" fontId="19" fillId="0" borderId="61" xfId="0" applyNumberFormat="1" applyFont="1" applyBorder="1" applyAlignment="1">
      <alignment horizontal="center" vertical="center" wrapText="1"/>
    </xf>
    <xf numFmtId="0" fontId="2" fillId="0" borderId="62" xfId="0" applyFont="1" applyBorder="1"/>
    <xf numFmtId="0" fontId="14" fillId="0" borderId="9" xfId="0" applyFont="1" applyBorder="1" applyAlignment="1">
      <alignment vertical="top" wrapText="1"/>
    </xf>
    <xf numFmtId="0" fontId="3" fillId="0" borderId="59" xfId="0" applyFont="1" applyBorder="1"/>
    <xf numFmtId="2" fontId="2" fillId="0" borderId="0" xfId="0" applyNumberFormat="1" applyFont="1"/>
    <xf numFmtId="0" fontId="3" fillId="0" borderId="0" xfId="0" applyFont="1" applyBorder="1" applyAlignment="1">
      <alignment horizontal="center" wrapText="1" shrinkToFit="1"/>
    </xf>
    <xf numFmtId="0" fontId="3" fillId="0" borderId="0" xfId="0" applyFont="1" applyAlignment="1">
      <alignment horizontal="center" vertical="top" wrapText="1"/>
    </xf>
    <xf numFmtId="0" fontId="3" fillId="0" borderId="1" xfId="0" applyFont="1" applyBorder="1" applyAlignment="1">
      <alignment horizontal="center" wrapText="1"/>
    </xf>
    <xf numFmtId="0" fontId="3" fillId="0" borderId="5" xfId="0" applyFont="1" applyBorder="1" applyAlignment="1">
      <alignment horizontal="center" vertical="center"/>
    </xf>
    <xf numFmtId="0" fontId="19" fillId="0" borderId="15" xfId="0" applyFont="1" applyBorder="1" applyAlignment="1">
      <alignment wrapText="1"/>
    </xf>
    <xf numFmtId="0" fontId="19" fillId="0" borderId="21" xfId="0" applyFont="1" applyBorder="1" applyAlignment="1">
      <alignment vertical="top" wrapText="1"/>
    </xf>
    <xf numFmtId="0" fontId="3" fillId="0" borderId="9" xfId="0" applyFont="1" applyBorder="1"/>
    <xf numFmtId="0" fontId="3" fillId="0" borderId="33" xfId="0" applyFont="1" applyBorder="1" applyAlignment="1">
      <alignment vertical="top" wrapText="1"/>
    </xf>
    <xf numFmtId="0" fontId="19" fillId="0" borderId="21" xfId="0" applyFont="1" applyBorder="1" applyAlignment="1">
      <alignment wrapText="1"/>
    </xf>
    <xf numFmtId="0" fontId="3" fillId="0" borderId="21" xfId="0" applyFont="1" applyBorder="1"/>
    <xf numFmtId="0" fontId="19" fillId="0" borderId="21" xfId="0" applyFont="1" applyBorder="1" applyAlignment="1">
      <alignment horizontal="left" vertical="center" wrapText="1"/>
    </xf>
    <xf numFmtId="0" fontId="3" fillId="0" borderId="33" xfId="0" applyFont="1" applyBorder="1"/>
    <xf numFmtId="0" fontId="19" fillId="0" borderId="9" xfId="0" applyFont="1" applyBorder="1" applyAlignment="1">
      <alignment wrapText="1"/>
    </xf>
    <xf numFmtId="0" fontId="19" fillId="0" borderId="57" xfId="0" applyFont="1" applyBorder="1" applyAlignment="1">
      <alignment wrapText="1"/>
    </xf>
    <xf numFmtId="0" fontId="3" fillId="0" borderId="62" xfId="0" applyFont="1" applyBorder="1"/>
    <xf numFmtId="0" fontId="19" fillId="0" borderId="14" xfId="0" applyFont="1" applyBorder="1" applyAlignment="1">
      <alignment horizontal="center" vertical="center" wrapText="1"/>
    </xf>
    <xf numFmtId="10" fontId="19" fillId="0" borderId="17" xfId="0" applyNumberFormat="1" applyFont="1" applyBorder="1" applyAlignment="1">
      <alignment horizontal="center" vertical="center" wrapText="1"/>
    </xf>
    <xf numFmtId="2" fontId="19" fillId="0" borderId="20" xfId="0" applyNumberFormat="1" applyFont="1" applyBorder="1" applyAlignment="1">
      <alignment horizontal="center" vertical="center" wrapText="1"/>
    </xf>
    <xf numFmtId="0" fontId="3" fillId="0" borderId="22" xfId="0" applyFont="1" applyBorder="1" applyAlignment="1"/>
    <xf numFmtId="0" fontId="3" fillId="0" borderId="0" xfId="0" applyFont="1" applyBorder="1" applyAlignment="1"/>
    <xf numFmtId="0" fontId="3" fillId="0" borderId="19" xfId="0" applyFont="1" applyBorder="1" applyAlignment="1"/>
    <xf numFmtId="0" fontId="3" fillId="0" borderId="19" xfId="0" applyFont="1" applyBorder="1" applyAlignment="1">
      <alignment horizontal="center" wrapText="1"/>
    </xf>
    <xf numFmtId="0" fontId="3" fillId="0" borderId="19" xfId="0" applyFont="1" applyBorder="1"/>
    <xf numFmtId="0" fontId="3" fillId="0" borderId="18" xfId="0" applyFont="1" applyBorder="1"/>
    <xf numFmtId="0" fontId="19" fillId="0" borderId="23" xfId="0" applyFont="1" applyBorder="1" applyAlignment="1">
      <alignment horizontal="center" vertical="center" wrapText="1"/>
    </xf>
    <xf numFmtId="2" fontId="19" fillId="0" borderId="24" xfId="0" applyNumberFormat="1" applyFont="1" applyBorder="1" applyAlignment="1">
      <alignment horizontal="center" vertical="center" wrapText="1"/>
    </xf>
    <xf numFmtId="0" fontId="3" fillId="0" borderId="13" xfId="0" applyFont="1" applyBorder="1"/>
    <xf numFmtId="0" fontId="3" fillId="0" borderId="25" xfId="0" applyFont="1" applyBorder="1"/>
    <xf numFmtId="0" fontId="19" fillId="0" borderId="20" xfId="0" applyFont="1" applyBorder="1" applyAlignment="1">
      <alignment horizontal="center" vertical="center" wrapText="1"/>
    </xf>
    <xf numFmtId="0" fontId="3" fillId="0" borderId="27" xfId="0" applyFont="1" applyBorder="1"/>
    <xf numFmtId="0" fontId="3" fillId="0" borderId="28" xfId="0" applyFont="1" applyBorder="1"/>
    <xf numFmtId="0" fontId="3" fillId="0" borderId="38" xfId="0" applyFont="1" applyBorder="1"/>
    <xf numFmtId="0" fontId="19" fillId="0" borderId="39" xfId="0" applyFont="1" applyBorder="1" applyAlignment="1">
      <alignment horizontal="center" vertical="center" wrapText="1"/>
    </xf>
    <xf numFmtId="2" fontId="19" fillId="0" borderId="40" xfId="0" applyNumberFormat="1" applyFont="1" applyBorder="1" applyAlignment="1">
      <alignment horizontal="center" vertical="center" wrapText="1"/>
    </xf>
    <xf numFmtId="0" fontId="19"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42" xfId="0" applyFont="1" applyBorder="1" applyAlignment="1">
      <alignment horizontal="left" vertical="top" wrapText="1"/>
    </xf>
    <xf numFmtId="0" fontId="3" fillId="0" borderId="43" xfId="0" applyFont="1" applyBorder="1"/>
    <xf numFmtId="0" fontId="19" fillId="0" borderId="43" xfId="0" applyFont="1" applyBorder="1" applyAlignment="1">
      <alignment horizontal="center" vertical="center" wrapText="1"/>
    </xf>
    <xf numFmtId="2" fontId="19" fillId="0" borderId="43" xfId="0" applyNumberFormat="1" applyFont="1" applyBorder="1" applyAlignment="1">
      <alignment horizontal="center" vertical="center" wrapText="1"/>
    </xf>
    <xf numFmtId="0" fontId="3" fillId="0" borderId="0" xfId="0" applyFont="1" applyBorder="1"/>
    <xf numFmtId="0" fontId="19" fillId="0" borderId="45" xfId="0" applyFont="1" applyBorder="1" applyAlignment="1">
      <alignment horizontal="center" vertical="center" wrapText="1"/>
    </xf>
    <xf numFmtId="2" fontId="19" fillId="0" borderId="45" xfId="0" applyNumberFormat="1" applyFont="1" applyBorder="1" applyAlignment="1">
      <alignment horizontal="center" vertical="center" wrapText="1"/>
    </xf>
    <xf numFmtId="0" fontId="19" fillId="0" borderId="17" xfId="0" applyFont="1" applyBorder="1" applyAlignment="1">
      <alignment horizontal="center" vertical="center" wrapText="1"/>
    </xf>
    <xf numFmtId="2" fontId="19" fillId="0" borderId="23" xfId="0" applyNumberFormat="1" applyFont="1" applyBorder="1" applyAlignment="1">
      <alignment horizontal="center" vertical="center" wrapText="1"/>
    </xf>
    <xf numFmtId="0" fontId="16" fillId="0" borderId="50" xfId="0" applyFont="1" applyBorder="1" applyAlignment="1">
      <alignment vertical="center"/>
    </xf>
    <xf numFmtId="0" fontId="3" fillId="0" borderId="8" xfId="0" applyFont="1" applyBorder="1"/>
    <xf numFmtId="0" fontId="19" fillId="0" borderId="51"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52" xfId="0" applyFont="1" applyBorder="1" applyAlignment="1">
      <alignment horizontal="center" vertical="center" wrapText="1"/>
    </xf>
    <xf numFmtId="0" fontId="19" fillId="0" borderId="54" xfId="0" applyFont="1" applyBorder="1" applyAlignment="1">
      <alignment horizontal="center" vertical="center" wrapText="1"/>
    </xf>
    <xf numFmtId="0" fontId="17" fillId="0" borderId="0" xfId="0" applyFont="1" applyAlignment="1">
      <alignment vertical="top" wrapText="1"/>
    </xf>
    <xf numFmtId="0" fontId="17" fillId="0" borderId="0" xfId="0" applyFont="1" applyAlignment="1">
      <alignment horizontal="center" vertical="center" wrapText="1"/>
    </xf>
    <xf numFmtId="0" fontId="17" fillId="0" borderId="63" xfId="0" applyFont="1" applyBorder="1" applyAlignment="1">
      <alignment vertical="top" wrapText="1"/>
    </xf>
    <xf numFmtId="0" fontId="17" fillId="0" borderId="63" xfId="0" applyFont="1" applyBorder="1" applyAlignment="1">
      <alignment horizontal="center" vertical="top" wrapText="1"/>
    </xf>
    <xf numFmtId="0" fontId="28" fillId="0" borderId="0" xfId="0" applyFont="1" applyAlignment="1">
      <alignment vertical="top" wrapText="1"/>
    </xf>
    <xf numFmtId="0" fontId="28" fillId="0" borderId="64" xfId="0" applyFont="1" applyBorder="1" applyAlignment="1">
      <alignment horizontal="center" vertical="center" wrapText="1"/>
    </xf>
    <xf numFmtId="0" fontId="17" fillId="0" borderId="63" xfId="0" applyFont="1" applyBorder="1" applyAlignment="1">
      <alignment horizontal="center" vertical="top" wrapText="1"/>
    </xf>
    <xf numFmtId="0" fontId="17" fillId="0" borderId="63" xfId="0" applyFont="1" applyBorder="1" applyAlignment="1">
      <alignment horizontal="center" vertical="center" wrapText="1"/>
    </xf>
    <xf numFmtId="0" fontId="29" fillId="0" borderId="64" xfId="0" applyFont="1" applyBorder="1" applyAlignment="1">
      <alignment horizontal="center" vertical="top" wrapText="1"/>
    </xf>
    <xf numFmtId="0" fontId="3" fillId="0" borderId="8" xfId="0" applyFont="1" applyBorder="1" applyAlignment="1">
      <alignment horizontal="center" vertical="top" wrapText="1"/>
    </xf>
    <xf numFmtId="0" fontId="3" fillId="0" borderId="0" xfId="0" applyFont="1" applyAlignment="1">
      <alignment horizontal="left" vertical="top" wrapText="1"/>
    </xf>
    <xf numFmtId="0" fontId="3" fillId="0" borderId="0" xfId="0" applyFont="1" applyAlignment="1">
      <alignment horizontal="left" vertical="top" wrapText="1" indent="3"/>
    </xf>
    <xf numFmtId="0" fontId="2" fillId="0" borderId="0" xfId="0" applyFont="1" applyAlignment="1">
      <alignment horizontal="center"/>
    </xf>
    <xf numFmtId="0" fontId="3" fillId="0" borderId="27" xfId="0" applyFont="1" applyBorder="1" applyAlignment="1">
      <alignment horizontal="center" wrapText="1" shrinkToFit="1"/>
    </xf>
    <xf numFmtId="0" fontId="3" fillId="0" borderId="8" xfId="0" applyFont="1" applyBorder="1" applyAlignment="1">
      <alignment horizontal="center" wrapText="1" shrinkToFit="1"/>
    </xf>
    <xf numFmtId="0" fontId="3" fillId="0" borderId="0" xfId="0" applyFont="1" applyAlignment="1">
      <alignment horizontal="right" wrapText="1" shrinkToFit="1"/>
    </xf>
    <xf numFmtId="0" fontId="3" fillId="0" borderId="0" xfId="0" applyFont="1" applyAlignment="1">
      <alignment horizontal="left"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25" xfId="0" applyFont="1" applyBorder="1" applyAlignment="1">
      <alignment horizontal="left" vertical="top" wrapText="1"/>
    </xf>
    <xf numFmtId="0" fontId="19" fillId="0" borderId="17" xfId="0" applyFont="1" applyBorder="1" applyAlignment="1">
      <alignment horizontal="left" vertical="top" wrapText="1"/>
    </xf>
    <xf numFmtId="0" fontId="19" fillId="0" borderId="18" xfId="0" applyFont="1" applyBorder="1" applyAlignment="1">
      <alignment horizontal="left" vertical="top" wrapText="1"/>
    </xf>
    <xf numFmtId="0" fontId="19" fillId="0" borderId="25" xfId="0" applyFont="1" applyBorder="1" applyAlignment="1">
      <alignment horizontal="left" vertical="top"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9" fillId="0" borderId="7" xfId="0" applyFont="1" applyBorder="1" applyAlignment="1">
      <alignment horizontal="center" wrapText="1"/>
    </xf>
    <xf numFmtId="0" fontId="9" fillId="0" borderId="8" xfId="0" applyFont="1" applyBorder="1" applyAlignment="1">
      <alignment horizontal="center" wrapText="1"/>
    </xf>
    <xf numFmtId="0" fontId="9" fillId="0" borderId="9" xfId="0" applyFont="1" applyBorder="1" applyAlignment="1">
      <alignment horizontal="center"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11" fillId="0" borderId="17" xfId="0" applyFont="1" applyBorder="1" applyAlignment="1">
      <alignment horizontal="left" vertical="top" wrapText="1"/>
    </xf>
    <xf numFmtId="0" fontId="11" fillId="0" borderId="18" xfId="0" applyFont="1" applyBorder="1" applyAlignment="1">
      <alignment horizontal="left" vertical="top" wrapText="1"/>
    </xf>
    <xf numFmtId="0" fontId="11" fillId="0" borderId="17" xfId="0" applyFont="1" applyFill="1" applyBorder="1" applyAlignment="1">
      <alignment horizontal="left" vertical="top" wrapText="1"/>
    </xf>
    <xf numFmtId="0" fontId="11" fillId="0" borderId="18" xfId="0" applyFont="1" applyFill="1" applyBorder="1" applyAlignment="1">
      <alignment horizontal="left" vertical="top" wrapText="1"/>
    </xf>
    <xf numFmtId="0" fontId="9" fillId="0" borderId="30" xfId="0" applyFont="1" applyBorder="1" applyAlignment="1">
      <alignment horizontal="left" vertical="top" wrapText="1"/>
    </xf>
    <xf numFmtId="0" fontId="9" fillId="0" borderId="31" xfId="0" applyFont="1" applyBorder="1" applyAlignment="1">
      <alignment horizontal="left" vertical="top" wrapText="1"/>
    </xf>
    <xf numFmtId="0" fontId="9" fillId="0" borderId="32" xfId="0" applyFont="1" applyBorder="1" applyAlignment="1">
      <alignment horizontal="left" vertical="top" wrapText="1"/>
    </xf>
    <xf numFmtId="0" fontId="17" fillId="0" borderId="35" xfId="0" applyFont="1" applyBorder="1" applyAlignment="1">
      <alignment horizontal="left" vertical="top" wrapText="1"/>
    </xf>
    <xf numFmtId="0" fontId="17" fillId="0" borderId="36" xfId="0" applyFont="1" applyBorder="1" applyAlignment="1">
      <alignment horizontal="left" vertical="top" wrapText="1"/>
    </xf>
    <xf numFmtId="0" fontId="17" fillId="0" borderId="37" xfId="0" applyFont="1" applyBorder="1" applyAlignment="1">
      <alignment horizontal="left" vertical="top" wrapText="1"/>
    </xf>
    <xf numFmtId="0" fontId="3" fillId="0" borderId="35" xfId="0" applyFont="1" applyBorder="1" applyAlignment="1">
      <alignment horizontal="left" vertical="top" wrapText="1"/>
    </xf>
    <xf numFmtId="0" fontId="3" fillId="0" borderId="36" xfId="0" applyFont="1" applyBorder="1" applyAlignment="1">
      <alignment horizontal="left" vertical="top" wrapText="1"/>
    </xf>
    <xf numFmtId="0" fontId="3" fillId="0" borderId="37" xfId="0" applyFont="1" applyBorder="1" applyAlignment="1">
      <alignment horizontal="left" vertical="top" wrapText="1"/>
    </xf>
    <xf numFmtId="0" fontId="2" fillId="0" borderId="0" xfId="0" applyFont="1" applyAlignment="1">
      <alignment horizontal="center" wrapText="1"/>
    </xf>
    <xf numFmtId="0" fontId="3" fillId="0" borderId="0" xfId="0" applyFont="1" applyAlignment="1">
      <alignment horizontal="right" vertical="top"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9" fillId="0" borderId="7" xfId="0" applyFont="1" applyBorder="1" applyAlignment="1">
      <alignment horizontal="center" vertical="top" wrapText="1"/>
    </xf>
    <xf numFmtId="0" fontId="9" fillId="0" borderId="8" xfId="0" applyFont="1" applyBorder="1" applyAlignment="1">
      <alignment horizontal="center" vertical="top" wrapText="1"/>
    </xf>
    <xf numFmtId="0" fontId="9" fillId="0" borderId="9" xfId="0" applyFont="1" applyBorder="1" applyAlignment="1">
      <alignment horizontal="center" vertical="top" wrapText="1"/>
    </xf>
    <xf numFmtId="0" fontId="3" fillId="0" borderId="27" xfId="0" applyFont="1" applyBorder="1" applyAlignment="1">
      <alignment horizontal="center" vertical="top" wrapText="1"/>
    </xf>
    <xf numFmtId="0" fontId="24" fillId="0" borderId="35" xfId="0" applyFont="1" applyBorder="1" applyAlignment="1">
      <alignment horizontal="left" vertical="center" wrapText="1"/>
    </xf>
    <xf numFmtId="0" fontId="24" fillId="0" borderId="36" xfId="0" applyFont="1" applyBorder="1" applyAlignment="1">
      <alignment horizontal="left" vertical="center" wrapText="1"/>
    </xf>
    <xf numFmtId="0" fontId="24" fillId="0" borderId="17" xfId="0" applyFont="1" applyBorder="1" applyAlignment="1">
      <alignment horizontal="left" vertical="top" wrapText="1"/>
    </xf>
    <xf numFmtId="0" fontId="24" fillId="0" borderId="18" xfId="0" applyFont="1" applyBorder="1" applyAlignment="1">
      <alignment horizontal="left" vertical="top" wrapText="1"/>
    </xf>
    <xf numFmtId="0" fontId="24" fillId="0" borderId="25" xfId="0" applyFont="1" applyBorder="1" applyAlignment="1">
      <alignment horizontal="left" vertical="top" wrapText="1"/>
    </xf>
    <xf numFmtId="0" fontId="24" fillId="0" borderId="17" xfId="0" applyFont="1" applyFill="1" applyBorder="1" applyAlignment="1">
      <alignment horizontal="left" vertical="top" wrapText="1"/>
    </xf>
    <xf numFmtId="0" fontId="24" fillId="0" borderId="18" xfId="0" applyFont="1" applyFill="1" applyBorder="1" applyAlignment="1">
      <alignment horizontal="left" vertical="top" wrapText="1"/>
    </xf>
    <xf numFmtId="0" fontId="1" fillId="0" borderId="0" xfId="0" applyFont="1" applyAlignment="1">
      <alignment horizontal="center" wrapText="1"/>
    </xf>
    <xf numFmtId="0" fontId="3" fillId="0" borderId="0" xfId="0" applyFont="1" applyAlignment="1">
      <alignment wrapText="1" shrinkToFit="1"/>
    </xf>
    <xf numFmtId="0" fontId="3" fillId="0" borderId="0" xfId="0" applyFont="1" applyAlignment="1">
      <alignment vertical="top" wrapText="1"/>
    </xf>
    <xf numFmtId="0" fontId="17" fillId="0" borderId="17" xfId="0" applyFont="1" applyBorder="1" applyAlignment="1">
      <alignment horizontal="left" vertical="top" wrapText="1"/>
    </xf>
    <xf numFmtId="0" fontId="17" fillId="0" borderId="18" xfId="0" applyFont="1" applyBorder="1" applyAlignment="1">
      <alignment horizontal="left" vertical="top" wrapText="1"/>
    </xf>
    <xf numFmtId="0" fontId="17" fillId="0" borderId="25" xfId="0" applyFont="1" applyBorder="1" applyAlignment="1">
      <alignment horizontal="left" vertical="top" wrapText="1"/>
    </xf>
    <xf numFmtId="0" fontId="7" fillId="0" borderId="17" xfId="0" applyFont="1" applyBorder="1" applyAlignment="1">
      <alignment horizontal="left" vertical="top" wrapText="1"/>
    </xf>
    <xf numFmtId="0" fontId="7" fillId="0" borderId="18" xfId="0" applyFont="1" applyBorder="1" applyAlignment="1">
      <alignment horizontal="left" vertical="top" wrapText="1"/>
    </xf>
    <xf numFmtId="0" fontId="7" fillId="0" borderId="25" xfId="0" applyFont="1" applyBorder="1" applyAlignment="1">
      <alignment horizontal="left" vertical="top" wrapText="1"/>
    </xf>
    <xf numFmtId="0" fontId="17" fillId="0" borderId="0" xfId="0" applyFont="1" applyAlignment="1">
      <alignment horizontal="left" vertical="top" wrapText="1"/>
    </xf>
    <xf numFmtId="0" fontId="17" fillId="0" borderId="0" xfId="0" applyFont="1" applyAlignment="1">
      <alignment horizontal="left" vertical="top" wrapText="1" indent="3"/>
    </xf>
    <xf numFmtId="0" fontId="29" fillId="0" borderId="7" xfId="0" applyFont="1" applyBorder="1" applyAlignment="1">
      <alignment horizontal="left" vertical="top" wrapText="1"/>
    </xf>
    <xf numFmtId="0" fontId="29" fillId="0" borderId="8" xfId="0" applyFont="1" applyBorder="1" applyAlignment="1">
      <alignment horizontal="left" vertical="top" wrapText="1"/>
    </xf>
    <xf numFmtId="0" fontId="29" fillId="0" borderId="55" xfId="0" applyFont="1" applyBorder="1" applyAlignment="1">
      <alignment horizontal="left" vertical="top" wrapText="1"/>
    </xf>
    <xf numFmtId="0" fontId="17" fillId="0" borderId="63" xfId="0" applyFont="1" applyBorder="1" applyAlignment="1">
      <alignment horizontal="center" vertical="center" wrapText="1"/>
    </xf>
    <xf numFmtId="0" fontId="17" fillId="0" borderId="64" xfId="0" applyFont="1" applyBorder="1" applyAlignment="1">
      <alignment horizontal="center" vertical="center" wrapText="1"/>
    </xf>
    <xf numFmtId="0" fontId="17" fillId="0" borderId="65" xfId="0" applyFont="1" applyBorder="1" applyAlignment="1">
      <alignment horizontal="center" vertical="center" wrapText="1"/>
    </xf>
    <xf numFmtId="0" fontId="17" fillId="0" borderId="66" xfId="0" applyFont="1" applyBorder="1" applyAlignment="1">
      <alignment horizontal="center" vertical="center" wrapText="1"/>
    </xf>
    <xf numFmtId="0" fontId="3" fillId="0" borderId="0" xfId="0" applyFont="1" applyAlignment="1">
      <alignment horizontal="center" vertical="top" wrapText="1"/>
    </xf>
    <xf numFmtId="0" fontId="17" fillId="0" borderId="0" xfId="0" applyFont="1" applyAlignment="1">
      <alignment horizontal="justify" vertical="top" wrapText="1"/>
    </xf>
    <xf numFmtId="0" fontId="17" fillId="0" borderId="0" xfId="0" applyFont="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15</xdr:row>
          <xdr:rowOff>19050</xdr:rowOff>
        </xdr:from>
        <xdr:to>
          <xdr:col>2</xdr:col>
          <xdr:colOff>323850</xdr:colOff>
          <xdr:row>15</xdr:row>
          <xdr:rowOff>228600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19050</xdr:rowOff>
        </xdr:from>
        <xdr:to>
          <xdr:col>2</xdr:col>
          <xdr:colOff>323850</xdr:colOff>
          <xdr:row>16</xdr:row>
          <xdr:rowOff>228600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1866900</xdr:colOff>
          <xdr:row>8</xdr:row>
          <xdr:rowOff>9525</xdr:rowOff>
        </xdr:from>
        <xdr:to>
          <xdr:col>2</xdr:col>
          <xdr:colOff>171450</xdr:colOff>
          <xdr:row>8</xdr:row>
          <xdr:rowOff>152400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1866900</xdr:colOff>
          <xdr:row>9</xdr:row>
          <xdr:rowOff>19050</xdr:rowOff>
        </xdr:from>
        <xdr:to>
          <xdr:col>2</xdr:col>
          <xdr:colOff>171450</xdr:colOff>
          <xdr:row>10</xdr:row>
          <xdr:rowOff>9525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tabColor theme="8" tint="-0.249977111117893"/>
    <pageSetUpPr fitToPage="1"/>
  </sheetPr>
  <dimension ref="A1:I64"/>
  <sheetViews>
    <sheetView view="pageLayout" topLeftCell="A4" zoomScaleNormal="100" zoomScaleSheetLayoutView="100" workbookViewId="0">
      <selection activeCell="B21" sqref="B21:I21"/>
    </sheetView>
  </sheetViews>
  <sheetFormatPr defaultRowHeight="18.75" x14ac:dyDescent="0.3"/>
  <cols>
    <col min="1" max="1" width="5.5703125" style="2" customWidth="1"/>
    <col min="2" max="2" width="25.5703125" style="2" customWidth="1"/>
    <col min="3" max="3" width="11" style="2" bestFit="1" customWidth="1"/>
    <col min="4" max="4" width="9.140625" style="2"/>
    <col min="5" max="5" width="6.5703125" style="2" customWidth="1"/>
    <col min="6" max="6" width="8.5703125" style="2" customWidth="1"/>
    <col min="7" max="7" width="12" style="2" customWidth="1"/>
    <col min="8" max="8" width="15" style="2" customWidth="1"/>
    <col min="9" max="9" width="31.5703125" style="2" customWidth="1"/>
    <col min="10" max="16384" width="9.140625" style="2"/>
  </cols>
  <sheetData>
    <row r="1" spans="1:9" x14ac:dyDescent="0.3">
      <c r="A1" s="159" t="s">
        <v>66</v>
      </c>
      <c r="B1" s="159"/>
      <c r="C1" s="159"/>
      <c r="D1" s="159"/>
      <c r="E1" s="159"/>
      <c r="F1" s="159"/>
      <c r="G1" s="159"/>
      <c r="H1" s="159"/>
      <c r="I1" s="159"/>
    </row>
    <row r="2" spans="1:9" x14ac:dyDescent="0.3">
      <c r="A2" s="159" t="s">
        <v>61</v>
      </c>
      <c r="B2" s="159"/>
      <c r="C2" s="159"/>
      <c r="D2" s="159"/>
      <c r="E2" s="159"/>
      <c r="F2" s="159"/>
      <c r="G2" s="159"/>
      <c r="H2" s="159"/>
      <c r="I2" s="159"/>
    </row>
    <row r="3" spans="1:9" x14ac:dyDescent="0.3">
      <c r="A3" s="192" t="s">
        <v>60</v>
      </c>
      <c r="B3" s="192"/>
      <c r="C3" s="192"/>
      <c r="D3" s="192"/>
      <c r="E3" s="192"/>
      <c r="F3" s="192"/>
      <c r="G3" s="192"/>
      <c r="H3" s="192"/>
      <c r="I3" s="192"/>
    </row>
    <row r="4" spans="1:9" x14ac:dyDescent="0.3">
      <c r="A4" s="1"/>
      <c r="B4" s="1"/>
      <c r="C4" s="1"/>
      <c r="D4" s="1"/>
      <c r="E4" s="1"/>
      <c r="F4" s="1"/>
      <c r="G4" s="1"/>
      <c r="H4" s="1"/>
      <c r="I4" s="1"/>
    </row>
    <row r="5" spans="1:9" ht="18.75" customHeight="1" x14ac:dyDescent="0.3">
      <c r="A5" s="162" t="s">
        <v>62</v>
      </c>
      <c r="B5" s="162"/>
      <c r="C5" s="162"/>
      <c r="D5" s="162"/>
      <c r="E5" s="160" t="s">
        <v>64</v>
      </c>
      <c r="F5" s="160"/>
      <c r="G5" s="160"/>
      <c r="H5" s="160"/>
      <c r="I5" s="160"/>
    </row>
    <row r="6" spans="1:9" x14ac:dyDescent="0.3">
      <c r="A6" s="160" t="s">
        <v>65</v>
      </c>
      <c r="B6" s="160"/>
      <c r="C6" s="160"/>
      <c r="D6" s="160"/>
      <c r="E6" s="160"/>
      <c r="F6" s="160"/>
      <c r="G6" s="160"/>
      <c r="H6" s="160"/>
      <c r="I6" s="160"/>
    </row>
    <row r="7" spans="1:9" x14ac:dyDescent="0.3">
      <c r="A7" s="161" t="s">
        <v>63</v>
      </c>
      <c r="B7" s="161"/>
      <c r="C7" s="161"/>
      <c r="D7" s="161"/>
      <c r="E7" s="161"/>
      <c r="F7" s="161"/>
      <c r="G7" s="161"/>
      <c r="H7" s="161"/>
      <c r="I7" s="161"/>
    </row>
    <row r="8" spans="1:9" x14ac:dyDescent="0.3">
      <c r="A8" s="96"/>
      <c r="B8" s="96"/>
      <c r="C8" s="96"/>
      <c r="D8" s="96"/>
      <c r="E8" s="96"/>
      <c r="F8" s="96"/>
      <c r="G8" s="96"/>
      <c r="H8" s="96"/>
      <c r="I8" s="96"/>
    </row>
    <row r="9" spans="1:9" x14ac:dyDescent="0.3">
      <c r="A9" s="193" t="s">
        <v>68</v>
      </c>
      <c r="B9" s="193"/>
      <c r="C9" s="193"/>
      <c r="D9" s="193"/>
      <c r="E9" s="193"/>
      <c r="F9" s="193"/>
      <c r="G9" s="193"/>
      <c r="H9" s="193"/>
      <c r="I9" s="193"/>
    </row>
    <row r="10" spans="1:9" ht="18.75" customHeight="1" x14ac:dyDescent="0.3">
      <c r="A10" s="157" t="s">
        <v>67</v>
      </c>
      <c r="B10" s="157"/>
      <c r="C10" s="157"/>
      <c r="D10" s="157"/>
      <c r="E10" s="157"/>
      <c r="F10" s="157"/>
      <c r="G10" s="157"/>
      <c r="H10" s="200" t="s">
        <v>71</v>
      </c>
      <c r="I10" s="200"/>
    </row>
    <row r="11" spans="1:9" ht="18.75" customHeight="1" x14ac:dyDescent="0.3">
      <c r="A11" s="200" t="s">
        <v>69</v>
      </c>
      <c r="B11" s="200"/>
      <c r="C11" s="200"/>
      <c r="D11" s="200"/>
      <c r="E11" s="200"/>
      <c r="F11" s="200"/>
      <c r="G11" s="200"/>
      <c r="H11" s="200"/>
      <c r="I11" s="200"/>
    </row>
    <row r="12" spans="1:9" ht="18.75" customHeight="1" x14ac:dyDescent="0.3">
      <c r="A12" s="156" t="s">
        <v>70</v>
      </c>
      <c r="B12" s="156"/>
      <c r="C12" s="156"/>
      <c r="D12" s="156"/>
      <c r="E12" s="156"/>
      <c r="F12" s="156"/>
      <c r="G12" s="156"/>
      <c r="H12" s="156"/>
      <c r="I12" s="156"/>
    </row>
    <row r="13" spans="1:9" x14ac:dyDescent="0.3">
      <c r="A13" s="97"/>
      <c r="B13" s="97"/>
      <c r="C13" s="97"/>
      <c r="D13" s="97"/>
      <c r="E13" s="97"/>
      <c r="F13" s="97"/>
      <c r="G13" s="97"/>
      <c r="H13" s="97"/>
      <c r="I13" s="97"/>
    </row>
    <row r="14" spans="1:9" ht="18.75" customHeight="1" x14ac:dyDescent="0.3">
      <c r="A14" s="157" t="s">
        <v>73</v>
      </c>
      <c r="B14" s="157"/>
      <c r="C14" s="157"/>
      <c r="D14" s="157"/>
      <c r="E14" s="157"/>
      <c r="F14" s="157"/>
      <c r="G14" s="157"/>
      <c r="H14" s="157"/>
      <c r="I14" s="157"/>
    </row>
    <row r="15" spans="1:9" x14ac:dyDescent="0.3">
      <c r="A15" s="97"/>
      <c r="B15" s="97"/>
      <c r="C15" s="97"/>
      <c r="D15" s="97"/>
      <c r="E15" s="97"/>
      <c r="F15" s="97"/>
      <c r="G15" s="97"/>
      <c r="H15" s="97"/>
      <c r="I15" s="97"/>
    </row>
    <row r="16" spans="1:9" ht="18.75" customHeight="1" x14ac:dyDescent="0.3">
      <c r="A16" s="157" t="s">
        <v>72</v>
      </c>
      <c r="B16" s="157"/>
      <c r="C16" s="158" t="s">
        <v>74</v>
      </c>
      <c r="D16" s="158"/>
      <c r="E16" s="158"/>
      <c r="F16" s="158"/>
      <c r="G16" s="158"/>
      <c r="H16" s="158"/>
      <c r="I16" s="158"/>
    </row>
    <row r="17" spans="1:9" x14ac:dyDescent="0.3">
      <c r="A17" s="97"/>
      <c r="B17" s="97"/>
      <c r="C17" s="158" t="s">
        <v>75</v>
      </c>
      <c r="D17" s="158"/>
      <c r="E17" s="158"/>
      <c r="F17" s="158"/>
      <c r="G17" s="158"/>
      <c r="H17" s="158"/>
      <c r="I17" s="158"/>
    </row>
    <row r="18" spans="1:9" x14ac:dyDescent="0.3">
      <c r="A18" s="97"/>
      <c r="B18" s="97"/>
      <c r="C18" s="97"/>
      <c r="D18" s="97"/>
      <c r="E18" s="97"/>
      <c r="F18" s="97"/>
      <c r="G18" s="97"/>
      <c r="H18" s="97"/>
      <c r="I18" s="97"/>
    </row>
    <row r="19" spans="1:9" ht="19.5" thickBot="1" x14ac:dyDescent="0.35">
      <c r="A19" s="159" t="s">
        <v>76</v>
      </c>
      <c r="B19" s="159"/>
      <c r="C19" s="159"/>
      <c r="D19" s="159"/>
      <c r="E19" s="159"/>
      <c r="F19" s="159"/>
      <c r="G19" s="159"/>
      <c r="H19" s="159"/>
      <c r="I19" s="159"/>
    </row>
    <row r="20" spans="1:9" ht="32.25" x14ac:dyDescent="0.3">
      <c r="A20" s="98" t="s">
        <v>5</v>
      </c>
      <c r="B20" s="194" t="s">
        <v>6</v>
      </c>
      <c r="C20" s="195"/>
      <c r="D20" s="195"/>
      <c r="E20" s="195"/>
      <c r="F20" s="195"/>
      <c r="G20" s="195"/>
      <c r="H20" s="196"/>
      <c r="I20" s="99" t="s">
        <v>81</v>
      </c>
    </row>
    <row r="21" spans="1:9" ht="31.5" customHeight="1" x14ac:dyDescent="0.3">
      <c r="A21" s="6" t="s">
        <v>8</v>
      </c>
      <c r="B21" s="197" t="s">
        <v>79</v>
      </c>
      <c r="C21" s="198"/>
      <c r="D21" s="198"/>
      <c r="E21" s="198"/>
      <c r="F21" s="198"/>
      <c r="G21" s="198"/>
      <c r="H21" s="198"/>
      <c r="I21" s="199"/>
    </row>
    <row r="22" spans="1:9" ht="30.75" customHeight="1" x14ac:dyDescent="0.3">
      <c r="A22" s="7" t="s">
        <v>10</v>
      </c>
      <c r="B22" s="197" t="s">
        <v>80</v>
      </c>
      <c r="C22" s="198"/>
      <c r="D22" s="198"/>
      <c r="E22" s="198"/>
      <c r="F22" s="198"/>
      <c r="G22" s="198"/>
      <c r="H22" s="198"/>
      <c r="I22" s="199"/>
    </row>
    <row r="23" spans="1:9" ht="93.75" customHeight="1" x14ac:dyDescent="0.3">
      <c r="A23" s="8" t="s">
        <v>12</v>
      </c>
      <c r="B23" s="201" t="s">
        <v>13</v>
      </c>
      <c r="C23" s="202"/>
      <c r="D23" s="202"/>
      <c r="E23" s="202"/>
      <c r="F23" s="202"/>
      <c r="G23" s="112"/>
      <c r="H23" s="111">
        <v>77595.289999999994</v>
      </c>
      <c r="I23" s="100" t="s">
        <v>14</v>
      </c>
    </row>
    <row r="24" spans="1:9" ht="18" customHeight="1" x14ac:dyDescent="0.3">
      <c r="A24" s="15" t="s">
        <v>15</v>
      </c>
      <c r="B24" s="203" t="s">
        <v>16</v>
      </c>
      <c r="C24" s="204"/>
      <c r="D24" s="204"/>
      <c r="E24" s="204"/>
      <c r="F24" s="205"/>
      <c r="G24" s="112">
        <v>0.30199999999999999</v>
      </c>
      <c r="H24" s="113">
        <f>+H23*G24</f>
        <v>23433.777579999998</v>
      </c>
      <c r="I24" s="20"/>
    </row>
    <row r="25" spans="1:9" x14ac:dyDescent="0.3">
      <c r="A25" s="21" t="s">
        <v>17</v>
      </c>
      <c r="B25" s="114"/>
      <c r="C25" s="115"/>
      <c r="D25" s="116"/>
      <c r="E25" s="115"/>
      <c r="F25" s="116"/>
      <c r="G25" s="117"/>
      <c r="H25" s="113">
        <f>H23+H24</f>
        <v>101029.06757999999</v>
      </c>
      <c r="I25" s="20"/>
    </row>
    <row r="26" spans="1:9" ht="96.75" customHeight="1" x14ac:dyDescent="0.3">
      <c r="A26" s="26" t="s">
        <v>18</v>
      </c>
      <c r="B26" s="206" t="s">
        <v>19</v>
      </c>
      <c r="C26" s="207"/>
      <c r="D26" s="118"/>
      <c r="E26" s="119"/>
      <c r="F26" s="118"/>
      <c r="G26" s="120">
        <v>1973</v>
      </c>
      <c r="H26" s="121">
        <f>G26/12</f>
        <v>164.41666666666666</v>
      </c>
      <c r="I26" s="101" t="s">
        <v>20</v>
      </c>
    </row>
    <row r="27" spans="1:9" ht="17.25" customHeight="1" x14ac:dyDescent="0.3">
      <c r="A27" s="32" t="s">
        <v>21</v>
      </c>
      <c r="B27" s="206" t="s">
        <v>22</v>
      </c>
      <c r="C27" s="207"/>
      <c r="D27" s="207"/>
      <c r="E27" s="122"/>
      <c r="F27" s="118"/>
      <c r="G27" s="123"/>
      <c r="H27" s="124">
        <v>8</v>
      </c>
      <c r="I27" s="102"/>
    </row>
    <row r="28" spans="1:9" x14ac:dyDescent="0.3">
      <c r="A28" s="37" t="s">
        <v>23</v>
      </c>
      <c r="B28" s="125"/>
      <c r="C28" s="125"/>
      <c r="D28" s="125"/>
      <c r="E28" s="125"/>
      <c r="F28" s="126"/>
      <c r="G28" s="125"/>
      <c r="H28" s="113">
        <f>H25/H26*H27</f>
        <v>4915.7579765230612</v>
      </c>
      <c r="I28" s="102"/>
    </row>
    <row r="29" spans="1:9" x14ac:dyDescent="0.3">
      <c r="A29" s="41" t="s">
        <v>24</v>
      </c>
      <c r="B29" s="183" t="s">
        <v>25</v>
      </c>
      <c r="C29" s="184"/>
      <c r="D29" s="184"/>
      <c r="E29" s="184"/>
      <c r="F29" s="184"/>
      <c r="G29" s="184"/>
      <c r="H29" s="185"/>
      <c r="I29" s="103"/>
    </row>
    <row r="30" spans="1:9" ht="81" customHeight="1" x14ac:dyDescent="0.3">
      <c r="A30" s="43" t="s">
        <v>26</v>
      </c>
      <c r="B30" s="189" t="s">
        <v>27</v>
      </c>
      <c r="C30" s="190"/>
      <c r="D30" s="191"/>
      <c r="E30" s="127"/>
      <c r="F30" s="128"/>
      <c r="G30" s="128"/>
      <c r="H30" s="129">
        <f>H31+H32</f>
        <v>160.5</v>
      </c>
      <c r="I30" s="101" t="s">
        <v>28</v>
      </c>
    </row>
    <row r="31" spans="1:9" ht="79.5" customHeight="1" x14ac:dyDescent="0.3">
      <c r="A31" s="47" t="s">
        <v>29</v>
      </c>
      <c r="B31" s="130" t="s">
        <v>30</v>
      </c>
      <c r="C31" s="131"/>
      <c r="D31" s="132"/>
      <c r="E31" s="133"/>
      <c r="F31" s="134">
        <v>100</v>
      </c>
      <c r="G31" s="135">
        <v>225</v>
      </c>
      <c r="H31" s="113">
        <f>G31/500*F31</f>
        <v>45</v>
      </c>
      <c r="I31" s="104" t="s">
        <v>31</v>
      </c>
    </row>
    <row r="32" spans="1:9" ht="50.25" customHeight="1" x14ac:dyDescent="0.3">
      <c r="A32" s="55" t="s">
        <v>32</v>
      </c>
      <c r="B32" s="130" t="s">
        <v>33</v>
      </c>
      <c r="C32" s="131"/>
      <c r="D32" s="132"/>
      <c r="E32" s="136"/>
      <c r="F32" s="137">
        <v>100</v>
      </c>
      <c r="G32" s="138">
        <v>9240</v>
      </c>
      <c r="H32" s="111">
        <f>G32/8000*F32</f>
        <v>115.5</v>
      </c>
      <c r="I32" s="104" t="s">
        <v>34</v>
      </c>
    </row>
    <row r="33" spans="1:9" ht="31.5" customHeight="1" x14ac:dyDescent="0.3">
      <c r="A33" s="59" t="s">
        <v>35</v>
      </c>
      <c r="B33" s="164" t="s">
        <v>36</v>
      </c>
      <c r="C33" s="165"/>
      <c r="D33" s="166"/>
      <c r="E33" s="118"/>
      <c r="F33" s="139"/>
      <c r="G33" s="120"/>
      <c r="H33" s="113">
        <f>H34</f>
        <v>200</v>
      </c>
      <c r="I33" s="105"/>
    </row>
    <row r="34" spans="1:9" ht="48.75" customHeight="1" x14ac:dyDescent="0.3">
      <c r="A34" s="47" t="s">
        <v>37</v>
      </c>
      <c r="B34" s="167" t="s">
        <v>38</v>
      </c>
      <c r="C34" s="168"/>
      <c r="D34" s="169"/>
      <c r="E34" s="118"/>
      <c r="F34" s="139">
        <v>1</v>
      </c>
      <c r="G34" s="140">
        <v>200</v>
      </c>
      <c r="H34" s="113">
        <f>G34*F34</f>
        <v>200</v>
      </c>
      <c r="I34" s="106" t="s">
        <v>39</v>
      </c>
    </row>
    <row r="35" spans="1:9" x14ac:dyDescent="0.3">
      <c r="A35" s="64" t="s">
        <v>40</v>
      </c>
      <c r="B35" s="65"/>
      <c r="C35" s="66"/>
      <c r="D35" s="39"/>
      <c r="E35" s="39"/>
      <c r="F35" s="67"/>
      <c r="G35" s="68"/>
      <c r="H35" s="30">
        <f>H30+H33</f>
        <v>360.5</v>
      </c>
      <c r="I35" s="107"/>
    </row>
    <row r="36" spans="1:9" ht="98.25" customHeight="1" x14ac:dyDescent="0.3">
      <c r="A36" s="70" t="s">
        <v>41</v>
      </c>
      <c r="B36" s="141" t="s">
        <v>42</v>
      </c>
      <c r="C36" s="142"/>
      <c r="D36" s="142"/>
      <c r="E36" s="142"/>
      <c r="F36" s="143">
        <v>2</v>
      </c>
      <c r="G36" s="144">
        <v>208.11</v>
      </c>
      <c r="H36" s="145">
        <f>F36*G36</f>
        <v>416.22</v>
      </c>
      <c r="I36" s="108" t="s">
        <v>43</v>
      </c>
    </row>
    <row r="37" spans="1:9" ht="21.75" customHeight="1" x14ac:dyDescent="0.3">
      <c r="A37" s="77" t="s">
        <v>44</v>
      </c>
      <c r="B37" s="72"/>
      <c r="C37" s="56"/>
      <c r="D37" s="72"/>
      <c r="E37" s="56"/>
      <c r="F37" s="56"/>
      <c r="G37" s="56"/>
      <c r="H37" s="78">
        <f>H28+H35+H36</f>
        <v>5692.4779765230614</v>
      </c>
      <c r="I37" s="105"/>
    </row>
    <row r="38" spans="1:9" ht="35.25" customHeight="1" x14ac:dyDescent="0.3">
      <c r="A38" s="79" t="s">
        <v>45</v>
      </c>
      <c r="B38" s="80" t="s">
        <v>46</v>
      </c>
      <c r="C38" s="81"/>
      <c r="D38" s="56"/>
      <c r="E38" s="81"/>
      <c r="F38" s="72"/>
      <c r="G38" s="82"/>
      <c r="H38" s="146">
        <v>1</v>
      </c>
      <c r="I38" s="108" t="s">
        <v>47</v>
      </c>
    </row>
    <row r="39" spans="1:9" ht="49.5" customHeight="1" x14ac:dyDescent="0.3">
      <c r="A39" s="79" t="s">
        <v>48</v>
      </c>
      <c r="B39" s="80" t="s">
        <v>49</v>
      </c>
      <c r="C39" s="72"/>
      <c r="D39" s="84"/>
      <c r="E39" s="85"/>
      <c r="F39" s="56"/>
      <c r="G39" s="86"/>
      <c r="H39" s="146">
        <v>1</v>
      </c>
      <c r="I39" s="109" t="s">
        <v>50</v>
      </c>
    </row>
    <row r="40" spans="1:9" ht="28.5" customHeight="1" thickBot="1" x14ac:dyDescent="0.35">
      <c r="A40" s="88" t="s">
        <v>77</v>
      </c>
      <c r="B40" s="89"/>
      <c r="C40" s="89"/>
      <c r="D40" s="89"/>
      <c r="E40" s="90"/>
      <c r="F40" s="90"/>
      <c r="G40" s="89"/>
      <c r="H40" s="91">
        <f>H37*H38*H39</f>
        <v>5692.4779765230614</v>
      </c>
      <c r="I40" s="110"/>
    </row>
    <row r="42" spans="1:9" ht="19.5" thickBot="1" x14ac:dyDescent="0.35">
      <c r="A42" s="159" t="s">
        <v>78</v>
      </c>
      <c r="B42" s="159"/>
      <c r="C42" s="159"/>
      <c r="D42" s="159"/>
      <c r="E42" s="159"/>
      <c r="F42" s="159"/>
      <c r="G42" s="159"/>
      <c r="H42" s="159"/>
      <c r="I42" s="159"/>
    </row>
    <row r="43" spans="1:9" ht="30.75" x14ac:dyDescent="0.3">
      <c r="A43" s="4" t="s">
        <v>5</v>
      </c>
      <c r="B43" s="170" t="s">
        <v>6</v>
      </c>
      <c r="C43" s="171"/>
      <c r="D43" s="171"/>
      <c r="E43" s="171"/>
      <c r="F43" s="171"/>
      <c r="G43" s="171"/>
      <c r="H43" s="172"/>
      <c r="I43" s="5" t="s">
        <v>7</v>
      </c>
    </row>
    <row r="44" spans="1:9" ht="45" customHeight="1" x14ac:dyDescent="0.3">
      <c r="A44" s="6" t="s">
        <v>8</v>
      </c>
      <c r="B44" s="173" t="s">
        <v>53</v>
      </c>
      <c r="C44" s="174"/>
      <c r="D44" s="174"/>
      <c r="E44" s="174"/>
      <c r="F44" s="174"/>
      <c r="G44" s="174"/>
      <c r="H44" s="174"/>
      <c r="I44" s="175"/>
    </row>
    <row r="45" spans="1:9" ht="39" customHeight="1" x14ac:dyDescent="0.3">
      <c r="A45" s="7" t="s">
        <v>10</v>
      </c>
      <c r="B45" s="176" t="s">
        <v>54</v>
      </c>
      <c r="C45" s="177"/>
      <c r="D45" s="177"/>
      <c r="E45" s="177"/>
      <c r="F45" s="177"/>
      <c r="G45" s="177"/>
      <c r="H45" s="177"/>
      <c r="I45" s="178"/>
    </row>
    <row r="46" spans="1:9" ht="37.5" customHeight="1" x14ac:dyDescent="0.3">
      <c r="A46" s="8" t="s">
        <v>12</v>
      </c>
      <c r="B46" s="9" t="s">
        <v>13</v>
      </c>
      <c r="C46" s="10"/>
      <c r="D46" s="11"/>
      <c r="E46" s="11"/>
      <c r="F46" s="11"/>
      <c r="G46" s="12"/>
      <c r="H46" s="13">
        <v>77595.289999999994</v>
      </c>
      <c r="I46" s="14" t="s">
        <v>14</v>
      </c>
    </row>
    <row r="47" spans="1:9" ht="18.75" customHeight="1" x14ac:dyDescent="0.3">
      <c r="A47" s="15" t="s">
        <v>15</v>
      </c>
      <c r="B47" s="179" t="s">
        <v>16</v>
      </c>
      <c r="C47" s="180"/>
      <c r="D47" s="16"/>
      <c r="E47" s="17"/>
      <c r="F47" s="16"/>
      <c r="G47" s="18">
        <v>0.30199999999999999</v>
      </c>
      <c r="H47" s="19">
        <f>+H46*G47</f>
        <v>23433.777579999998</v>
      </c>
      <c r="I47" s="20"/>
    </row>
    <row r="48" spans="1:9" x14ac:dyDescent="0.3">
      <c r="A48" s="21" t="s">
        <v>17</v>
      </c>
      <c r="B48" s="22"/>
      <c r="C48" s="23"/>
      <c r="D48" s="24"/>
      <c r="E48" s="23"/>
      <c r="F48" s="24"/>
      <c r="G48" s="25"/>
      <c r="H48" s="19">
        <f>H46+H47</f>
        <v>101029.06757999999</v>
      </c>
      <c r="I48" s="20"/>
    </row>
    <row r="49" spans="1:9" ht="29.25" customHeight="1" x14ac:dyDescent="0.3">
      <c r="A49" s="26" t="s">
        <v>18</v>
      </c>
      <c r="B49" s="181" t="s">
        <v>19</v>
      </c>
      <c r="C49" s="182"/>
      <c r="D49" s="27"/>
      <c r="E49" s="28"/>
      <c r="F49" s="27"/>
      <c r="G49" s="29">
        <v>1973</v>
      </c>
      <c r="H49" s="30">
        <f>G49/12</f>
        <v>164.41666666666666</v>
      </c>
      <c r="I49" s="54" t="s">
        <v>20</v>
      </c>
    </row>
    <row r="50" spans="1:9" x14ac:dyDescent="0.3">
      <c r="A50" s="32" t="s">
        <v>21</v>
      </c>
      <c r="B50" s="181" t="s">
        <v>22</v>
      </c>
      <c r="C50" s="182"/>
      <c r="D50" s="182"/>
      <c r="E50" s="33"/>
      <c r="F50" s="27"/>
      <c r="G50" s="34"/>
      <c r="H50" s="35">
        <v>5</v>
      </c>
      <c r="I50" s="36"/>
    </row>
    <row r="51" spans="1:9" x14ac:dyDescent="0.3">
      <c r="A51" s="37" t="s">
        <v>23</v>
      </c>
      <c r="B51" s="38"/>
      <c r="C51" s="38"/>
      <c r="D51" s="38"/>
      <c r="E51" s="38"/>
      <c r="F51" s="39"/>
      <c r="G51" s="40"/>
      <c r="H51" s="19">
        <f>H48/H49*H50</f>
        <v>3072.3487353269134</v>
      </c>
      <c r="I51" s="36"/>
    </row>
    <row r="52" spans="1:9" ht="18.75" customHeight="1" x14ac:dyDescent="0.3">
      <c r="A52" s="41" t="s">
        <v>24</v>
      </c>
      <c r="B52" s="183" t="s">
        <v>25</v>
      </c>
      <c r="C52" s="184"/>
      <c r="D52" s="184"/>
      <c r="E52" s="184"/>
      <c r="F52" s="184"/>
      <c r="G52" s="184"/>
      <c r="H52" s="185"/>
      <c r="I52" s="42"/>
    </row>
    <row r="53" spans="1:9" ht="30" customHeight="1" x14ac:dyDescent="0.3">
      <c r="A53" s="43" t="s">
        <v>26</v>
      </c>
      <c r="B53" s="186" t="s">
        <v>27</v>
      </c>
      <c r="C53" s="187"/>
      <c r="D53" s="188"/>
      <c r="E53" s="44"/>
      <c r="F53" s="45"/>
      <c r="G53" s="45"/>
      <c r="H53" s="46">
        <f>H54+H55</f>
        <v>32.1</v>
      </c>
      <c r="I53" s="54" t="s">
        <v>28</v>
      </c>
    </row>
    <row r="54" spans="1:9" ht="24.75" x14ac:dyDescent="0.3">
      <c r="A54" s="47" t="s">
        <v>29</v>
      </c>
      <c r="B54" s="48" t="s">
        <v>30</v>
      </c>
      <c r="C54" s="49"/>
      <c r="D54" s="50"/>
      <c r="E54" s="51"/>
      <c r="F54" s="52">
        <v>20</v>
      </c>
      <c r="G54" s="53">
        <v>225</v>
      </c>
      <c r="H54" s="19">
        <f>G54/500*F54</f>
        <v>9</v>
      </c>
      <c r="I54" s="31" t="s">
        <v>55</v>
      </c>
    </row>
    <row r="55" spans="1:9" x14ac:dyDescent="0.3">
      <c r="A55" s="55" t="s">
        <v>32</v>
      </c>
      <c r="B55" s="48" t="s">
        <v>33</v>
      </c>
      <c r="C55" s="49"/>
      <c r="D55" s="50"/>
      <c r="E55" s="56"/>
      <c r="F55" s="57">
        <v>20</v>
      </c>
      <c r="G55" s="58">
        <v>9240</v>
      </c>
      <c r="H55" s="13">
        <f>G55/8000*F55</f>
        <v>23.1</v>
      </c>
      <c r="I55" s="31" t="s">
        <v>34</v>
      </c>
    </row>
    <row r="56" spans="1:9" x14ac:dyDescent="0.3">
      <c r="A56" s="64" t="s">
        <v>40</v>
      </c>
      <c r="B56" s="65"/>
      <c r="C56" s="66"/>
      <c r="D56" s="39"/>
      <c r="E56" s="39"/>
      <c r="F56" s="67"/>
      <c r="G56" s="68"/>
      <c r="H56" s="30">
        <f>H53</f>
        <v>32.1</v>
      </c>
      <c r="I56" s="69"/>
    </row>
    <row r="57" spans="1:9" ht="24.75" x14ac:dyDescent="0.3">
      <c r="A57" s="70" t="s">
        <v>41</v>
      </c>
      <c r="B57" s="71" t="s">
        <v>42</v>
      </c>
      <c r="C57" s="72"/>
      <c r="D57" s="72"/>
      <c r="E57" s="72"/>
      <c r="F57" s="73">
        <v>2</v>
      </c>
      <c r="G57" s="74">
        <v>208.11</v>
      </c>
      <c r="H57" s="75">
        <f>F57*G57</f>
        <v>416.22</v>
      </c>
      <c r="I57" s="93" t="s">
        <v>43</v>
      </c>
    </row>
    <row r="58" spans="1:9" x14ac:dyDescent="0.3">
      <c r="A58" s="77" t="s">
        <v>44</v>
      </c>
      <c r="B58" s="72"/>
      <c r="C58" s="56"/>
      <c r="D58" s="72"/>
      <c r="E58" s="56"/>
      <c r="F58" s="56"/>
      <c r="G58" s="56"/>
      <c r="H58" s="78">
        <f>H51+H56+H57</f>
        <v>3520.6687353269135</v>
      </c>
      <c r="I58" s="61"/>
    </row>
    <row r="59" spans="1:9" ht="21" customHeight="1" x14ac:dyDescent="0.3">
      <c r="A59" s="79" t="s">
        <v>45</v>
      </c>
      <c r="B59" s="80" t="s">
        <v>46</v>
      </c>
      <c r="C59" s="81"/>
      <c r="D59" s="56"/>
      <c r="E59" s="81"/>
      <c r="F59" s="72"/>
      <c r="G59" s="82"/>
      <c r="H59" s="83">
        <v>12</v>
      </c>
      <c r="I59" s="76" t="s">
        <v>56</v>
      </c>
    </row>
    <row r="60" spans="1:9" x14ac:dyDescent="0.3">
      <c r="A60" s="79" t="s">
        <v>48</v>
      </c>
      <c r="B60" s="80" t="s">
        <v>49</v>
      </c>
      <c r="C60" s="72"/>
      <c r="D60" s="84"/>
      <c r="E60" s="85"/>
      <c r="F60" s="56"/>
      <c r="G60" s="86"/>
      <c r="H60" s="83">
        <v>1</v>
      </c>
      <c r="I60" s="87" t="s">
        <v>57</v>
      </c>
    </row>
    <row r="61" spans="1:9" ht="19.5" thickBot="1" x14ac:dyDescent="0.35">
      <c r="A61" s="88" t="s">
        <v>58</v>
      </c>
      <c r="B61" s="89"/>
      <c r="C61" s="89"/>
      <c r="D61" s="94"/>
      <c r="E61" s="90"/>
      <c r="F61" s="90"/>
      <c r="G61" s="89"/>
      <c r="H61" s="91">
        <f>H58*H59*H60</f>
        <v>42248.024823922962</v>
      </c>
      <c r="I61" s="92"/>
    </row>
    <row r="63" spans="1:9" ht="33.75" customHeight="1" x14ac:dyDescent="0.3">
      <c r="A63" s="163" t="s">
        <v>59</v>
      </c>
      <c r="B63" s="163"/>
      <c r="C63" s="163"/>
      <c r="D63" s="163"/>
      <c r="E63" s="163"/>
      <c r="F63" s="163"/>
      <c r="G63" s="163"/>
      <c r="H63" s="163"/>
      <c r="I63" s="163"/>
    </row>
    <row r="64" spans="1:9" x14ac:dyDescent="0.3">
      <c r="C64" s="95"/>
    </row>
  </sheetData>
  <mergeCells count="38">
    <mergeCell ref="B30:D30"/>
    <mergeCell ref="A3:I3"/>
    <mergeCell ref="A9:I9"/>
    <mergeCell ref="A19:I19"/>
    <mergeCell ref="B20:H20"/>
    <mergeCell ref="B21:I21"/>
    <mergeCell ref="A10:G10"/>
    <mergeCell ref="H10:I10"/>
    <mergeCell ref="B23:F23"/>
    <mergeCell ref="B24:F24"/>
    <mergeCell ref="B22:I22"/>
    <mergeCell ref="B26:C26"/>
    <mergeCell ref="B27:D27"/>
    <mergeCell ref="B29:H29"/>
    <mergeCell ref="C17:I17"/>
    <mergeCell ref="A11:I11"/>
    <mergeCell ref="A63:I63"/>
    <mergeCell ref="B33:D33"/>
    <mergeCell ref="B34:D34"/>
    <mergeCell ref="A42:I42"/>
    <mergeCell ref="B43:H43"/>
    <mergeCell ref="B44:I44"/>
    <mergeCell ref="B45:I45"/>
    <mergeCell ref="B47:C47"/>
    <mergeCell ref="B49:C49"/>
    <mergeCell ref="B50:D50"/>
    <mergeCell ref="B52:H52"/>
    <mergeCell ref="B53:D53"/>
    <mergeCell ref="A12:I12"/>
    <mergeCell ref="A14:I14"/>
    <mergeCell ref="A16:B16"/>
    <mergeCell ref="C16:I16"/>
    <mergeCell ref="A1:I1"/>
    <mergeCell ref="A2:I2"/>
    <mergeCell ref="A6:I6"/>
    <mergeCell ref="A7:I7"/>
    <mergeCell ref="A5:D5"/>
    <mergeCell ref="E5:I5"/>
  </mergeCells>
  <printOptions horizontalCentered="1"/>
  <pageMargins left="0.78740157480314965" right="0.39370078740157483" top="0.78740157480314965" bottom="0.39370078740157483" header="0.31496062992125984" footer="0.31496062992125984"/>
  <pageSetup paperSize="9" scale="72" fitToHeight="100"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56" r:id="rId4" name="Check Box 8">
              <controlPr defaultSize="0" autoFill="0" autoLine="0" autoPict="0">
                <anchor moveWithCells="1">
                  <from>
                    <xdr:col>2</xdr:col>
                    <xdr:colOff>19050</xdr:colOff>
                    <xdr:row>15</xdr:row>
                    <xdr:rowOff>19050</xdr:rowOff>
                  </from>
                  <to>
                    <xdr:col>2</xdr:col>
                    <xdr:colOff>323850</xdr:colOff>
                    <xdr:row>15</xdr:row>
                    <xdr:rowOff>228600</xdr:rowOff>
                  </to>
                </anchor>
              </controlPr>
            </control>
          </mc:Choice>
        </mc:AlternateContent>
        <mc:AlternateContent xmlns:mc="http://schemas.openxmlformats.org/markup-compatibility/2006">
          <mc:Choice Requires="x14">
            <control shapeId="2057" r:id="rId5" name="Check Box 9">
              <controlPr defaultSize="0" autoFill="0" autoLine="0" autoPict="0">
                <anchor moveWithCells="1">
                  <from>
                    <xdr:col>2</xdr:col>
                    <xdr:colOff>19050</xdr:colOff>
                    <xdr:row>16</xdr:row>
                    <xdr:rowOff>19050</xdr:rowOff>
                  </from>
                  <to>
                    <xdr:col>2</xdr:col>
                    <xdr:colOff>323850</xdr:colOff>
                    <xdr:row>16</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0"/>
  <sheetViews>
    <sheetView view="pageBreakPreview" zoomScale="120" zoomScaleNormal="100" zoomScaleSheetLayoutView="120" workbookViewId="0">
      <selection activeCell="B8" sqref="B8:I8"/>
    </sheetView>
  </sheetViews>
  <sheetFormatPr defaultRowHeight="18.75" x14ac:dyDescent="0.3"/>
  <cols>
    <col min="1" max="1" width="5.5703125" style="2" customWidth="1"/>
    <col min="2" max="2" width="25.5703125" style="2" customWidth="1"/>
    <col min="3" max="3" width="11" style="2" bestFit="1" customWidth="1"/>
    <col min="4" max="4" width="9.140625" style="2"/>
    <col min="5" max="5" width="6.5703125" style="2" customWidth="1"/>
    <col min="6" max="6" width="8.5703125" style="2" customWidth="1"/>
    <col min="7" max="7" width="12" style="2" customWidth="1"/>
    <col min="8" max="8" width="15" style="2" customWidth="1"/>
    <col min="9" max="9" width="31.5703125" style="2" customWidth="1"/>
    <col min="10" max="16384" width="9.140625" style="2"/>
  </cols>
  <sheetData>
    <row r="1" spans="1:9" ht="74.25" customHeight="1" x14ac:dyDescent="0.3">
      <c r="A1" s="208" t="s">
        <v>0</v>
      </c>
      <c r="B1" s="208"/>
      <c r="C1" s="208"/>
      <c r="D1" s="208"/>
      <c r="E1" s="208"/>
      <c r="F1" s="208"/>
      <c r="G1" s="208"/>
      <c r="H1" s="208"/>
      <c r="I1" s="208"/>
    </row>
    <row r="2" spans="1:9" ht="81" customHeight="1" x14ac:dyDescent="0.3">
      <c r="A2" s="209" t="s">
        <v>1</v>
      </c>
      <c r="B2" s="209"/>
      <c r="C2" s="209"/>
      <c r="D2" s="209"/>
      <c r="E2" s="209"/>
      <c r="F2" s="209"/>
      <c r="G2" s="209"/>
      <c r="H2" s="209"/>
      <c r="I2" s="209"/>
    </row>
    <row r="3" spans="1:9" ht="96" customHeight="1" x14ac:dyDescent="0.3">
      <c r="A3" s="210" t="s">
        <v>2</v>
      </c>
      <c r="B3" s="210"/>
      <c r="C3" s="210"/>
      <c r="D3" s="210"/>
      <c r="E3" s="210"/>
      <c r="F3" s="210"/>
      <c r="G3" s="210"/>
      <c r="H3" s="210"/>
      <c r="I3" s="210"/>
    </row>
    <row r="4" spans="1:9" x14ac:dyDescent="0.3">
      <c r="A4" s="3" t="s">
        <v>3</v>
      </c>
    </row>
    <row r="5" spans="1:9" ht="19.5" thickBot="1" x14ac:dyDescent="0.35">
      <c r="A5" s="159" t="s">
        <v>4</v>
      </c>
      <c r="B5" s="159"/>
      <c r="C5" s="159"/>
      <c r="D5" s="159"/>
      <c r="E5" s="159"/>
      <c r="F5" s="159"/>
      <c r="G5" s="159"/>
      <c r="H5" s="159"/>
      <c r="I5" s="159"/>
    </row>
    <row r="6" spans="1:9" ht="30.75" x14ac:dyDescent="0.3">
      <c r="A6" s="4" t="s">
        <v>5</v>
      </c>
      <c r="B6" s="170" t="s">
        <v>6</v>
      </c>
      <c r="C6" s="171"/>
      <c r="D6" s="171"/>
      <c r="E6" s="171"/>
      <c r="F6" s="171"/>
      <c r="G6" s="171"/>
      <c r="H6" s="172"/>
      <c r="I6" s="5" t="s">
        <v>7</v>
      </c>
    </row>
    <row r="7" spans="1:9" ht="42" customHeight="1" x14ac:dyDescent="0.3">
      <c r="A7" s="6" t="s">
        <v>8</v>
      </c>
      <c r="B7" s="173" t="s">
        <v>9</v>
      </c>
      <c r="C7" s="174"/>
      <c r="D7" s="174"/>
      <c r="E7" s="174"/>
      <c r="F7" s="174"/>
      <c r="G7" s="174"/>
      <c r="H7" s="174"/>
      <c r="I7" s="175"/>
    </row>
    <row r="8" spans="1:9" ht="50.25" customHeight="1" x14ac:dyDescent="0.3">
      <c r="A8" s="7" t="s">
        <v>10</v>
      </c>
      <c r="B8" s="197" t="s">
        <v>11</v>
      </c>
      <c r="C8" s="198"/>
      <c r="D8" s="198"/>
      <c r="E8" s="198"/>
      <c r="F8" s="198"/>
      <c r="G8" s="198"/>
      <c r="H8" s="198"/>
      <c r="I8" s="199"/>
    </row>
    <row r="9" spans="1:9" ht="40.5" customHeight="1" x14ac:dyDescent="0.3">
      <c r="A9" s="8" t="s">
        <v>12</v>
      </c>
      <c r="B9" s="9" t="s">
        <v>13</v>
      </c>
      <c r="C9" s="10"/>
      <c r="D9" s="11"/>
      <c r="E9" s="11"/>
      <c r="F9" s="11"/>
      <c r="G9" s="12"/>
      <c r="H9" s="13">
        <v>77595.289999999994</v>
      </c>
      <c r="I9" s="14" t="s">
        <v>14</v>
      </c>
    </row>
    <row r="10" spans="1:9" ht="18" customHeight="1" x14ac:dyDescent="0.3">
      <c r="A10" s="15" t="s">
        <v>15</v>
      </c>
      <c r="B10" s="179" t="s">
        <v>16</v>
      </c>
      <c r="C10" s="180"/>
      <c r="D10" s="16"/>
      <c r="E10" s="17"/>
      <c r="F10" s="16"/>
      <c r="G10" s="18">
        <v>0.30199999999999999</v>
      </c>
      <c r="H10" s="19">
        <f>+H9*G10</f>
        <v>23433.777579999998</v>
      </c>
      <c r="I10" s="20"/>
    </row>
    <row r="11" spans="1:9" x14ac:dyDescent="0.3">
      <c r="A11" s="21" t="s">
        <v>17</v>
      </c>
      <c r="B11" s="22"/>
      <c r="C11" s="23"/>
      <c r="D11" s="24"/>
      <c r="E11" s="23"/>
      <c r="F11" s="24"/>
      <c r="G11" s="25"/>
      <c r="H11" s="19">
        <f>H9+H10</f>
        <v>101029.06757999999</v>
      </c>
      <c r="I11" s="20"/>
    </row>
    <row r="12" spans="1:9" ht="29.25" customHeight="1" x14ac:dyDescent="0.3">
      <c r="A12" s="26" t="s">
        <v>18</v>
      </c>
      <c r="B12" s="181" t="s">
        <v>19</v>
      </c>
      <c r="C12" s="182"/>
      <c r="D12" s="27"/>
      <c r="E12" s="28"/>
      <c r="F12" s="27"/>
      <c r="G12" s="29">
        <v>1973</v>
      </c>
      <c r="H12" s="30">
        <f>G12/12</f>
        <v>164.41666666666666</v>
      </c>
      <c r="I12" s="31" t="s">
        <v>20</v>
      </c>
    </row>
    <row r="13" spans="1:9" ht="17.25" customHeight="1" x14ac:dyDescent="0.3">
      <c r="A13" s="32" t="s">
        <v>21</v>
      </c>
      <c r="B13" s="181" t="s">
        <v>22</v>
      </c>
      <c r="C13" s="182"/>
      <c r="D13" s="182"/>
      <c r="E13" s="33"/>
      <c r="F13" s="27"/>
      <c r="G13" s="34"/>
      <c r="H13" s="35">
        <v>8</v>
      </c>
      <c r="I13" s="36"/>
    </row>
    <row r="14" spans="1:9" x14ac:dyDescent="0.3">
      <c r="A14" s="37" t="s">
        <v>23</v>
      </c>
      <c r="B14" s="38"/>
      <c r="C14" s="38"/>
      <c r="D14" s="38"/>
      <c r="E14" s="38"/>
      <c r="F14" s="39"/>
      <c r="G14" s="40"/>
      <c r="H14" s="19">
        <f>H11/H12*H13</f>
        <v>4915.7579765230612</v>
      </c>
      <c r="I14" s="36"/>
    </row>
    <row r="15" spans="1:9" x14ac:dyDescent="0.3">
      <c r="A15" s="41" t="s">
        <v>24</v>
      </c>
      <c r="B15" s="183" t="s">
        <v>25</v>
      </c>
      <c r="C15" s="184"/>
      <c r="D15" s="184"/>
      <c r="E15" s="184"/>
      <c r="F15" s="184"/>
      <c r="G15" s="184"/>
      <c r="H15" s="185"/>
      <c r="I15" s="42"/>
    </row>
    <row r="16" spans="1:9" ht="42" customHeight="1" x14ac:dyDescent="0.3">
      <c r="A16" s="43" t="s">
        <v>26</v>
      </c>
      <c r="B16" s="186" t="s">
        <v>27</v>
      </c>
      <c r="C16" s="187"/>
      <c r="D16" s="188"/>
      <c r="E16" s="44"/>
      <c r="F16" s="45"/>
      <c r="G16" s="45"/>
      <c r="H16" s="46">
        <f>H17+H18</f>
        <v>160.5</v>
      </c>
      <c r="I16" s="31" t="s">
        <v>28</v>
      </c>
    </row>
    <row r="17" spans="1:9" ht="29.25" customHeight="1" x14ac:dyDescent="0.3">
      <c r="A17" s="47" t="s">
        <v>29</v>
      </c>
      <c r="B17" s="48" t="s">
        <v>30</v>
      </c>
      <c r="C17" s="49"/>
      <c r="D17" s="50"/>
      <c r="E17" s="51"/>
      <c r="F17" s="52">
        <v>100</v>
      </c>
      <c r="G17" s="53">
        <v>225</v>
      </c>
      <c r="H17" s="19">
        <f>G17/500*F17</f>
        <v>45</v>
      </c>
      <c r="I17" s="54" t="s">
        <v>31</v>
      </c>
    </row>
    <row r="18" spans="1:9" ht="23.25" customHeight="1" x14ac:dyDescent="0.3">
      <c r="A18" s="55" t="s">
        <v>32</v>
      </c>
      <c r="B18" s="48" t="s">
        <v>33</v>
      </c>
      <c r="C18" s="49"/>
      <c r="D18" s="50"/>
      <c r="E18" s="56"/>
      <c r="F18" s="57">
        <v>100</v>
      </c>
      <c r="G18" s="58">
        <v>9240</v>
      </c>
      <c r="H18" s="13">
        <f>G18/8000*F18</f>
        <v>115.5</v>
      </c>
      <c r="I18" s="54" t="s">
        <v>34</v>
      </c>
    </row>
    <row r="19" spans="1:9" ht="24" customHeight="1" x14ac:dyDescent="0.3">
      <c r="A19" s="59" t="s">
        <v>35</v>
      </c>
      <c r="B19" s="211" t="s">
        <v>36</v>
      </c>
      <c r="C19" s="212"/>
      <c r="D19" s="213"/>
      <c r="E19" s="27"/>
      <c r="F19" s="60"/>
      <c r="G19" s="29"/>
      <c r="H19" s="19">
        <f>H20</f>
        <v>200</v>
      </c>
      <c r="I19" s="61"/>
    </row>
    <row r="20" spans="1:9" ht="30.75" customHeight="1" x14ac:dyDescent="0.3">
      <c r="A20" s="47" t="s">
        <v>37</v>
      </c>
      <c r="B20" s="214" t="s">
        <v>38</v>
      </c>
      <c r="C20" s="215"/>
      <c r="D20" s="216"/>
      <c r="E20" s="27"/>
      <c r="F20" s="60">
        <v>1</v>
      </c>
      <c r="G20" s="62">
        <v>200</v>
      </c>
      <c r="H20" s="19">
        <f>G20*F20</f>
        <v>200</v>
      </c>
      <c r="I20" s="63" t="s">
        <v>39</v>
      </c>
    </row>
    <row r="21" spans="1:9" x14ac:dyDescent="0.3">
      <c r="A21" s="64" t="s">
        <v>40</v>
      </c>
      <c r="B21" s="65"/>
      <c r="C21" s="66"/>
      <c r="D21" s="39"/>
      <c r="E21" s="39"/>
      <c r="F21" s="67"/>
      <c r="G21" s="68"/>
      <c r="H21" s="30">
        <f>H16+H19</f>
        <v>360.5</v>
      </c>
      <c r="I21" s="69"/>
    </row>
    <row r="22" spans="1:9" ht="27.75" customHeight="1" x14ac:dyDescent="0.3">
      <c r="A22" s="70" t="s">
        <v>41</v>
      </c>
      <c r="B22" s="71" t="s">
        <v>42</v>
      </c>
      <c r="C22" s="72"/>
      <c r="D22" s="72"/>
      <c r="E22" s="72"/>
      <c r="F22" s="73">
        <v>2</v>
      </c>
      <c r="G22" s="74">
        <v>208.11</v>
      </c>
      <c r="H22" s="75">
        <f>F22*G22</f>
        <v>416.22</v>
      </c>
      <c r="I22" s="76" t="s">
        <v>43</v>
      </c>
    </row>
    <row r="23" spans="1:9" ht="21.75" customHeight="1" x14ac:dyDescent="0.3">
      <c r="A23" s="77" t="s">
        <v>44</v>
      </c>
      <c r="B23" s="72"/>
      <c r="C23" s="56"/>
      <c r="D23" s="72"/>
      <c r="E23" s="56"/>
      <c r="F23" s="56"/>
      <c r="G23" s="56"/>
      <c r="H23" s="78">
        <f>H14+H21+H22</f>
        <v>5692.4779765230614</v>
      </c>
      <c r="I23" s="61"/>
    </row>
    <row r="24" spans="1:9" x14ac:dyDescent="0.3">
      <c r="A24" s="79" t="s">
        <v>45</v>
      </c>
      <c r="B24" s="80" t="s">
        <v>46</v>
      </c>
      <c r="C24" s="81"/>
      <c r="D24" s="56"/>
      <c r="E24" s="81"/>
      <c r="F24" s="72"/>
      <c r="G24" s="82"/>
      <c r="H24" s="83">
        <v>1</v>
      </c>
      <c r="I24" s="76" t="s">
        <v>47</v>
      </c>
    </row>
    <row r="25" spans="1:9" ht="24.75" customHeight="1" x14ac:dyDescent="0.3">
      <c r="A25" s="79" t="s">
        <v>48</v>
      </c>
      <c r="B25" s="80" t="s">
        <v>49</v>
      </c>
      <c r="C25" s="72"/>
      <c r="D25" s="84"/>
      <c r="E25" s="85"/>
      <c r="F25" s="56"/>
      <c r="G25" s="86"/>
      <c r="H25" s="83">
        <v>1</v>
      </c>
      <c r="I25" s="87" t="s">
        <v>50</v>
      </c>
    </row>
    <row r="26" spans="1:9" ht="28.5" customHeight="1" thickBot="1" x14ac:dyDescent="0.35">
      <c r="A26" s="88" t="s">
        <v>51</v>
      </c>
      <c r="B26" s="89"/>
      <c r="C26" s="89"/>
      <c r="D26" s="89"/>
      <c r="E26" s="90"/>
      <c r="F26" s="90"/>
      <c r="G26" s="89"/>
      <c r="H26" s="91">
        <f>H23*H24*H25</f>
        <v>5692.4779765230614</v>
      </c>
      <c r="I26" s="92"/>
    </row>
    <row r="28" spans="1:9" ht="19.5" thickBot="1" x14ac:dyDescent="0.35">
      <c r="A28" s="159" t="s">
        <v>52</v>
      </c>
      <c r="B28" s="159"/>
      <c r="C28" s="159"/>
      <c r="D28" s="159"/>
      <c r="E28" s="159"/>
      <c r="F28" s="159"/>
      <c r="G28" s="159"/>
      <c r="H28" s="159"/>
      <c r="I28" s="159"/>
    </row>
    <row r="29" spans="1:9" ht="30.75" x14ac:dyDescent="0.3">
      <c r="A29" s="4" t="s">
        <v>5</v>
      </c>
      <c r="B29" s="170" t="s">
        <v>6</v>
      </c>
      <c r="C29" s="171"/>
      <c r="D29" s="171"/>
      <c r="E29" s="171"/>
      <c r="F29" s="171"/>
      <c r="G29" s="171"/>
      <c r="H29" s="172"/>
      <c r="I29" s="5" t="s">
        <v>7</v>
      </c>
    </row>
    <row r="30" spans="1:9" ht="45" customHeight="1" x14ac:dyDescent="0.3">
      <c r="A30" s="6" t="s">
        <v>8</v>
      </c>
      <c r="B30" s="173" t="s">
        <v>53</v>
      </c>
      <c r="C30" s="174"/>
      <c r="D30" s="174"/>
      <c r="E30" s="174"/>
      <c r="F30" s="174"/>
      <c r="G30" s="174"/>
      <c r="H30" s="174"/>
      <c r="I30" s="175"/>
    </row>
    <row r="31" spans="1:9" ht="39" customHeight="1" x14ac:dyDescent="0.3">
      <c r="A31" s="7" t="s">
        <v>10</v>
      </c>
      <c r="B31" s="176" t="s">
        <v>54</v>
      </c>
      <c r="C31" s="177"/>
      <c r="D31" s="177"/>
      <c r="E31" s="177"/>
      <c r="F31" s="177"/>
      <c r="G31" s="177"/>
      <c r="H31" s="177"/>
      <c r="I31" s="178"/>
    </row>
    <row r="32" spans="1:9" ht="37.5" customHeight="1" x14ac:dyDescent="0.3">
      <c r="A32" s="8" t="s">
        <v>12</v>
      </c>
      <c r="B32" s="9" t="s">
        <v>13</v>
      </c>
      <c r="C32" s="10"/>
      <c r="D32" s="11"/>
      <c r="E32" s="11"/>
      <c r="F32" s="11"/>
      <c r="G32" s="12"/>
      <c r="H32" s="13">
        <v>77595.289999999994</v>
      </c>
      <c r="I32" s="14" t="s">
        <v>14</v>
      </c>
    </row>
    <row r="33" spans="1:9" ht="18.75" customHeight="1" x14ac:dyDescent="0.3">
      <c r="A33" s="15" t="s">
        <v>15</v>
      </c>
      <c r="B33" s="179" t="s">
        <v>16</v>
      </c>
      <c r="C33" s="180"/>
      <c r="D33" s="16"/>
      <c r="E33" s="17"/>
      <c r="F33" s="16"/>
      <c r="G33" s="18">
        <v>0.30199999999999999</v>
      </c>
      <c r="H33" s="19">
        <f>+H32*G33</f>
        <v>23433.777579999998</v>
      </c>
      <c r="I33" s="20"/>
    </row>
    <row r="34" spans="1:9" x14ac:dyDescent="0.3">
      <c r="A34" s="21" t="s">
        <v>17</v>
      </c>
      <c r="B34" s="22"/>
      <c r="C34" s="23"/>
      <c r="D34" s="24"/>
      <c r="E34" s="23"/>
      <c r="F34" s="24"/>
      <c r="G34" s="25"/>
      <c r="H34" s="19">
        <f>H32+H33</f>
        <v>101029.06757999999</v>
      </c>
      <c r="I34" s="20"/>
    </row>
    <row r="35" spans="1:9" ht="29.25" customHeight="1" x14ac:dyDescent="0.3">
      <c r="A35" s="26" t="s">
        <v>18</v>
      </c>
      <c r="B35" s="181" t="s">
        <v>19</v>
      </c>
      <c r="C35" s="182"/>
      <c r="D35" s="27"/>
      <c r="E35" s="28"/>
      <c r="F35" s="27"/>
      <c r="G35" s="29">
        <v>1973</v>
      </c>
      <c r="H35" s="30">
        <f>G35/12</f>
        <v>164.41666666666666</v>
      </c>
      <c r="I35" s="54" t="s">
        <v>20</v>
      </c>
    </row>
    <row r="36" spans="1:9" x14ac:dyDescent="0.3">
      <c r="A36" s="32" t="s">
        <v>21</v>
      </c>
      <c r="B36" s="181" t="s">
        <v>22</v>
      </c>
      <c r="C36" s="182"/>
      <c r="D36" s="182"/>
      <c r="E36" s="33"/>
      <c r="F36" s="27"/>
      <c r="G36" s="34"/>
      <c r="H36" s="35">
        <v>5</v>
      </c>
      <c r="I36" s="36"/>
    </row>
    <row r="37" spans="1:9" x14ac:dyDescent="0.3">
      <c r="A37" s="37" t="s">
        <v>23</v>
      </c>
      <c r="B37" s="38"/>
      <c r="C37" s="38"/>
      <c r="D37" s="38"/>
      <c r="E37" s="38"/>
      <c r="F37" s="39"/>
      <c r="G37" s="40"/>
      <c r="H37" s="19">
        <f>H34/H35*H36</f>
        <v>3072.3487353269134</v>
      </c>
      <c r="I37" s="36"/>
    </row>
    <row r="38" spans="1:9" ht="18.75" customHeight="1" x14ac:dyDescent="0.3">
      <c r="A38" s="41" t="s">
        <v>24</v>
      </c>
      <c r="B38" s="183" t="s">
        <v>25</v>
      </c>
      <c r="C38" s="184"/>
      <c r="D38" s="184"/>
      <c r="E38" s="184"/>
      <c r="F38" s="184"/>
      <c r="G38" s="184"/>
      <c r="H38" s="185"/>
      <c r="I38" s="42"/>
    </row>
    <row r="39" spans="1:9" ht="30" customHeight="1" x14ac:dyDescent="0.3">
      <c r="A39" s="43" t="s">
        <v>26</v>
      </c>
      <c r="B39" s="186" t="s">
        <v>27</v>
      </c>
      <c r="C39" s="187"/>
      <c r="D39" s="188"/>
      <c r="E39" s="44"/>
      <c r="F39" s="45"/>
      <c r="G39" s="45"/>
      <c r="H39" s="46">
        <f>H40+H41</f>
        <v>32.1</v>
      </c>
      <c r="I39" s="54" t="s">
        <v>28</v>
      </c>
    </row>
    <row r="40" spans="1:9" ht="24.75" x14ac:dyDescent="0.3">
      <c r="A40" s="47" t="s">
        <v>29</v>
      </c>
      <c r="B40" s="48" t="s">
        <v>30</v>
      </c>
      <c r="C40" s="49"/>
      <c r="D40" s="50"/>
      <c r="E40" s="51"/>
      <c r="F40" s="52">
        <v>20</v>
      </c>
      <c r="G40" s="53">
        <v>225</v>
      </c>
      <c r="H40" s="19">
        <f>G40/500*F40</f>
        <v>9</v>
      </c>
      <c r="I40" s="31" t="s">
        <v>55</v>
      </c>
    </row>
    <row r="41" spans="1:9" x14ac:dyDescent="0.3">
      <c r="A41" s="55" t="s">
        <v>32</v>
      </c>
      <c r="B41" s="48" t="s">
        <v>33</v>
      </c>
      <c r="C41" s="49"/>
      <c r="D41" s="50"/>
      <c r="E41" s="56"/>
      <c r="F41" s="57">
        <v>20</v>
      </c>
      <c r="G41" s="58">
        <v>9240</v>
      </c>
      <c r="H41" s="13">
        <f>G41/8000*F41</f>
        <v>23.1</v>
      </c>
      <c r="I41" s="31" t="s">
        <v>34</v>
      </c>
    </row>
    <row r="42" spans="1:9" x14ac:dyDescent="0.3">
      <c r="A42" s="64" t="s">
        <v>40</v>
      </c>
      <c r="B42" s="65"/>
      <c r="C42" s="66"/>
      <c r="D42" s="39"/>
      <c r="E42" s="39"/>
      <c r="F42" s="67"/>
      <c r="G42" s="68"/>
      <c r="H42" s="30">
        <f>H39</f>
        <v>32.1</v>
      </c>
      <c r="I42" s="69"/>
    </row>
    <row r="43" spans="1:9" ht="24.75" x14ac:dyDescent="0.3">
      <c r="A43" s="70" t="s">
        <v>41</v>
      </c>
      <c r="B43" s="71" t="s">
        <v>42</v>
      </c>
      <c r="C43" s="72"/>
      <c r="D43" s="72"/>
      <c r="E43" s="72"/>
      <c r="F43" s="73">
        <v>2</v>
      </c>
      <c r="G43" s="74">
        <v>208.11</v>
      </c>
      <c r="H43" s="75">
        <f>F43*G43</f>
        <v>416.22</v>
      </c>
      <c r="I43" s="93" t="s">
        <v>43</v>
      </c>
    </row>
    <row r="44" spans="1:9" x14ac:dyDescent="0.3">
      <c r="A44" s="77" t="s">
        <v>44</v>
      </c>
      <c r="B44" s="72"/>
      <c r="C44" s="56"/>
      <c r="D44" s="72"/>
      <c r="E44" s="56"/>
      <c r="F44" s="56"/>
      <c r="G44" s="56"/>
      <c r="H44" s="78">
        <f>H37+H42+H43</f>
        <v>3520.6687353269135</v>
      </c>
      <c r="I44" s="61"/>
    </row>
    <row r="45" spans="1:9" ht="21" customHeight="1" x14ac:dyDescent="0.3">
      <c r="A45" s="79" t="s">
        <v>45</v>
      </c>
      <c r="B45" s="80" t="s">
        <v>46</v>
      </c>
      <c r="C45" s="81"/>
      <c r="D45" s="56"/>
      <c r="E45" s="81"/>
      <c r="F45" s="72"/>
      <c r="G45" s="82"/>
      <c r="H45" s="83">
        <v>12</v>
      </c>
      <c r="I45" s="76" t="s">
        <v>56</v>
      </c>
    </row>
    <row r="46" spans="1:9" x14ac:dyDescent="0.3">
      <c r="A46" s="79" t="s">
        <v>48</v>
      </c>
      <c r="B46" s="80" t="s">
        <v>49</v>
      </c>
      <c r="C46" s="72"/>
      <c r="D46" s="84"/>
      <c r="E46" s="85"/>
      <c r="F46" s="56"/>
      <c r="G46" s="86"/>
      <c r="H46" s="83">
        <v>1</v>
      </c>
      <c r="I46" s="87" t="s">
        <v>57</v>
      </c>
    </row>
    <row r="47" spans="1:9" ht="19.5" thickBot="1" x14ac:dyDescent="0.35">
      <c r="A47" s="88" t="s">
        <v>58</v>
      </c>
      <c r="B47" s="89"/>
      <c r="C47" s="89"/>
      <c r="D47" s="94"/>
      <c r="E47" s="90"/>
      <c r="F47" s="90"/>
      <c r="G47" s="89"/>
      <c r="H47" s="91">
        <f>H44*H45*H46</f>
        <v>42248.024823922962</v>
      </c>
      <c r="I47" s="92"/>
    </row>
    <row r="49" spans="1:9" ht="33.75" customHeight="1" x14ac:dyDescent="0.3">
      <c r="A49" s="163" t="s">
        <v>59</v>
      </c>
      <c r="B49" s="163"/>
      <c r="C49" s="163"/>
      <c r="D49" s="163"/>
      <c r="E49" s="163"/>
      <c r="F49" s="163"/>
      <c r="G49" s="163"/>
      <c r="H49" s="163"/>
      <c r="I49" s="163"/>
    </row>
    <row r="50" spans="1:9" x14ac:dyDescent="0.3">
      <c r="C50" s="95"/>
    </row>
  </sheetData>
  <mergeCells count="24">
    <mergeCell ref="A49:I49"/>
    <mergeCell ref="B19:D19"/>
    <mergeCell ref="B20:D20"/>
    <mergeCell ref="A28:I28"/>
    <mergeCell ref="B29:H29"/>
    <mergeCell ref="B30:I30"/>
    <mergeCell ref="B31:I31"/>
    <mergeCell ref="B33:C33"/>
    <mergeCell ref="B35:C35"/>
    <mergeCell ref="B36:D36"/>
    <mergeCell ref="B38:H38"/>
    <mergeCell ref="B39:D39"/>
    <mergeCell ref="B16:D16"/>
    <mergeCell ref="A1:I1"/>
    <mergeCell ref="A2:I2"/>
    <mergeCell ref="A3:I3"/>
    <mergeCell ref="A5:I5"/>
    <mergeCell ref="B6:H6"/>
    <mergeCell ref="B7:I7"/>
    <mergeCell ref="B8:I8"/>
    <mergeCell ref="B10:C10"/>
    <mergeCell ref="B12:C12"/>
    <mergeCell ref="B13:D13"/>
    <mergeCell ref="B15:H15"/>
  </mergeCells>
  <pageMargins left="0.70866141732283472" right="0.70866141732283472" top="0.74803149606299213" bottom="0.74803149606299213" header="0.31496062992125984" footer="0.31496062992125984"/>
  <pageSetup paperSize="9" scale="68"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7"/>
  <sheetViews>
    <sheetView tabSelected="1" zoomScaleNormal="100" workbookViewId="0">
      <selection activeCell="B13" sqref="B13:E13"/>
    </sheetView>
  </sheetViews>
  <sheetFormatPr defaultRowHeight="12.75" x14ac:dyDescent="0.25"/>
  <cols>
    <col min="1" max="1" width="3.5703125" style="147" bestFit="1" customWidth="1"/>
    <col min="2" max="2" width="28.5703125" style="147" bestFit="1" customWidth="1"/>
    <col min="3" max="3" width="7.5703125" style="147" bestFit="1" customWidth="1"/>
    <col min="4" max="4" width="8.5703125" style="147" bestFit="1" customWidth="1"/>
    <col min="5" max="5" width="13.5703125" style="147" bestFit="1" customWidth="1"/>
    <col min="6" max="6" width="9.28515625" style="147" bestFit="1" customWidth="1"/>
    <col min="7" max="8" width="8.85546875" style="147" bestFit="1" customWidth="1"/>
    <col min="9" max="9" width="13.5703125" style="147" bestFit="1" customWidth="1"/>
    <col min="10" max="10" width="10" style="147" bestFit="1" customWidth="1"/>
    <col min="11" max="11" width="10.7109375" style="147" bestFit="1" customWidth="1"/>
    <col min="12" max="16384" width="9.140625" style="147"/>
  </cols>
  <sheetData>
    <row r="1" spans="1:11" ht="15.75" x14ac:dyDescent="0.25">
      <c r="A1" s="226" t="s">
        <v>66</v>
      </c>
      <c r="B1" s="226"/>
      <c r="C1" s="226"/>
      <c r="D1" s="226"/>
      <c r="E1" s="226"/>
      <c r="F1" s="226"/>
      <c r="G1" s="226"/>
      <c r="H1" s="226"/>
      <c r="I1" s="226"/>
      <c r="J1" s="226"/>
      <c r="K1" s="226"/>
    </row>
    <row r="2" spans="1:11" ht="15.75" x14ac:dyDescent="0.25">
      <c r="A2" s="226" t="s">
        <v>61</v>
      </c>
      <c r="B2" s="226"/>
      <c r="C2" s="226"/>
      <c r="D2" s="226"/>
      <c r="E2" s="226"/>
      <c r="F2" s="226"/>
      <c r="G2" s="226"/>
      <c r="H2" s="226"/>
      <c r="I2" s="226"/>
      <c r="J2" s="226"/>
      <c r="K2" s="226"/>
    </row>
    <row r="3" spans="1:11" ht="15.75" x14ac:dyDescent="0.25">
      <c r="A3" s="226" t="s">
        <v>60</v>
      </c>
      <c r="B3" s="226"/>
      <c r="C3" s="226"/>
      <c r="D3" s="226"/>
      <c r="E3" s="226"/>
      <c r="F3" s="226"/>
      <c r="G3" s="226"/>
      <c r="H3" s="226"/>
      <c r="I3" s="226"/>
      <c r="J3" s="226"/>
      <c r="K3" s="226"/>
    </row>
    <row r="5" spans="1:11" ht="25.5" customHeight="1" x14ac:dyDescent="0.25">
      <c r="A5" s="228" t="s">
        <v>117</v>
      </c>
      <c r="B5" s="228"/>
      <c r="C5" s="228"/>
      <c r="D5" s="228"/>
      <c r="E5" s="228"/>
      <c r="F5" s="228"/>
      <c r="G5" s="228"/>
      <c r="H5" s="228"/>
      <c r="I5" s="228"/>
      <c r="J5" s="228"/>
      <c r="K5" s="228"/>
    </row>
    <row r="6" spans="1:11" ht="40.5" customHeight="1" x14ac:dyDescent="0.25">
      <c r="A6" s="227" t="s">
        <v>115</v>
      </c>
      <c r="B6" s="227"/>
      <c r="C6" s="227"/>
      <c r="D6" s="227"/>
      <c r="E6" s="227"/>
      <c r="F6" s="227"/>
      <c r="G6" s="227"/>
      <c r="H6" s="227"/>
      <c r="I6" s="227"/>
      <c r="J6" s="227"/>
      <c r="K6" s="227"/>
    </row>
    <row r="7" spans="1:11" x14ac:dyDescent="0.25">
      <c r="A7" s="217" t="s">
        <v>116</v>
      </c>
      <c r="B7" s="217"/>
      <c r="C7" s="217"/>
      <c r="D7" s="217"/>
      <c r="E7" s="217"/>
      <c r="F7" s="217"/>
      <c r="G7" s="217"/>
      <c r="H7" s="217"/>
      <c r="I7" s="217"/>
      <c r="J7" s="217"/>
      <c r="K7" s="217"/>
    </row>
    <row r="9" spans="1:11" ht="12.75" customHeight="1" x14ac:dyDescent="0.25">
      <c r="A9" s="217" t="s">
        <v>72</v>
      </c>
      <c r="B9" s="217"/>
      <c r="C9" s="218" t="s">
        <v>74</v>
      </c>
      <c r="D9" s="218"/>
      <c r="E9" s="218"/>
      <c r="F9" s="218"/>
      <c r="G9" s="218"/>
      <c r="H9" s="218"/>
      <c r="I9" s="218"/>
      <c r="J9" s="218"/>
      <c r="K9" s="218"/>
    </row>
    <row r="10" spans="1:11" ht="12.75" customHeight="1" x14ac:dyDescent="0.25">
      <c r="C10" s="218" t="s">
        <v>96</v>
      </c>
      <c r="D10" s="218"/>
      <c r="E10" s="218"/>
      <c r="F10" s="218"/>
      <c r="G10" s="218"/>
      <c r="H10" s="218"/>
      <c r="I10" s="218"/>
      <c r="J10" s="218"/>
      <c r="K10" s="218"/>
    </row>
    <row r="12" spans="1:11" ht="15.75" x14ac:dyDescent="0.25">
      <c r="A12" s="200" t="s">
        <v>95</v>
      </c>
      <c r="B12" s="200"/>
      <c r="C12" s="200"/>
      <c r="D12" s="200"/>
      <c r="E12" s="200"/>
      <c r="F12" s="200"/>
      <c r="G12" s="200"/>
      <c r="H12" s="200"/>
      <c r="I12" s="200"/>
      <c r="J12" s="200"/>
      <c r="K12" s="200"/>
    </row>
    <row r="13" spans="1:11" s="148" customFormat="1" ht="15.75" customHeight="1" x14ac:dyDescent="0.25">
      <c r="A13" s="222" t="s">
        <v>82</v>
      </c>
      <c r="B13" s="222" t="s">
        <v>97</v>
      </c>
      <c r="C13" s="222"/>
      <c r="D13" s="222"/>
      <c r="E13" s="222"/>
      <c r="F13" s="222" t="s">
        <v>110</v>
      </c>
      <c r="G13" s="222" t="s">
        <v>123</v>
      </c>
      <c r="H13" s="222" t="s">
        <v>122</v>
      </c>
      <c r="I13" s="222" t="s">
        <v>124</v>
      </c>
      <c r="J13" s="222"/>
      <c r="K13" s="222"/>
    </row>
    <row r="14" spans="1:11" s="148" customFormat="1" x14ac:dyDescent="0.25">
      <c r="A14" s="222"/>
      <c r="B14" s="222" t="s">
        <v>103</v>
      </c>
      <c r="C14" s="222" t="s">
        <v>111</v>
      </c>
      <c r="D14" s="222"/>
      <c r="E14" s="222"/>
      <c r="F14" s="222"/>
      <c r="G14" s="222"/>
      <c r="H14" s="222"/>
      <c r="I14" s="222" t="s">
        <v>85</v>
      </c>
      <c r="J14" s="222"/>
      <c r="K14" s="223" t="s">
        <v>121</v>
      </c>
    </row>
    <row r="15" spans="1:11" s="148" customFormat="1" x14ac:dyDescent="0.25">
      <c r="A15" s="222"/>
      <c r="B15" s="222"/>
      <c r="C15" s="222" t="s">
        <v>84</v>
      </c>
      <c r="D15" s="222" t="s">
        <v>83</v>
      </c>
      <c r="E15" s="222"/>
      <c r="F15" s="222"/>
      <c r="G15" s="222"/>
      <c r="H15" s="222"/>
      <c r="I15" s="223" t="s">
        <v>109</v>
      </c>
      <c r="J15" s="223" t="s">
        <v>125</v>
      </c>
      <c r="K15" s="225"/>
    </row>
    <row r="16" spans="1:11" s="148" customFormat="1" ht="25.5" x14ac:dyDescent="0.25">
      <c r="A16" s="222"/>
      <c r="B16" s="222"/>
      <c r="C16" s="222"/>
      <c r="D16" s="154" t="s">
        <v>108</v>
      </c>
      <c r="E16" s="154" t="s">
        <v>107</v>
      </c>
      <c r="F16" s="222"/>
      <c r="G16" s="222"/>
      <c r="H16" s="222"/>
      <c r="I16" s="224"/>
      <c r="J16" s="224"/>
      <c r="K16" s="224"/>
    </row>
    <row r="17" spans="1:11" s="151" customFormat="1" ht="10.5" x14ac:dyDescent="0.25">
      <c r="A17" s="152">
        <v>1</v>
      </c>
      <c r="B17" s="152">
        <v>2</v>
      </c>
      <c r="C17" s="152">
        <v>3</v>
      </c>
      <c r="D17" s="152">
        <v>4</v>
      </c>
      <c r="E17" s="152">
        <v>5</v>
      </c>
      <c r="F17" s="152">
        <v>6</v>
      </c>
      <c r="G17" s="152">
        <v>7</v>
      </c>
      <c r="H17" s="152">
        <v>8</v>
      </c>
      <c r="I17" s="152">
        <v>9</v>
      </c>
      <c r="J17" s="152">
        <v>10</v>
      </c>
      <c r="K17" s="152">
        <v>11</v>
      </c>
    </row>
    <row r="18" spans="1:11" s="151" customFormat="1" ht="26.25" customHeight="1" x14ac:dyDescent="0.25">
      <c r="A18" s="155" t="s">
        <v>101</v>
      </c>
      <c r="B18" s="219" t="s">
        <v>114</v>
      </c>
      <c r="C18" s="220"/>
      <c r="D18" s="220"/>
      <c r="E18" s="220"/>
      <c r="F18" s="220"/>
      <c r="G18" s="220"/>
      <c r="H18" s="220"/>
      <c r="I18" s="220"/>
      <c r="J18" s="220"/>
      <c r="K18" s="221"/>
    </row>
    <row r="19" spans="1:11" ht="25.5" x14ac:dyDescent="0.25">
      <c r="A19" s="149" t="s">
        <v>102</v>
      </c>
      <c r="B19" s="149" t="s">
        <v>113</v>
      </c>
      <c r="C19" s="153"/>
      <c r="D19" s="153" t="s">
        <v>112</v>
      </c>
      <c r="E19" s="153"/>
      <c r="F19" s="150">
        <v>1</v>
      </c>
      <c r="G19" s="150">
        <v>1</v>
      </c>
      <c r="H19" s="149"/>
      <c r="I19" s="149"/>
      <c r="J19" s="149"/>
      <c r="K19" s="149"/>
    </row>
    <row r="20" spans="1:11" ht="25.5" x14ac:dyDescent="0.25">
      <c r="A20" s="149" t="s">
        <v>104</v>
      </c>
      <c r="B20" s="149" t="s">
        <v>98</v>
      </c>
      <c r="C20" s="153"/>
      <c r="D20" s="153" t="s">
        <v>112</v>
      </c>
      <c r="E20" s="153"/>
      <c r="F20" s="150">
        <v>1</v>
      </c>
      <c r="G20" s="150">
        <v>1</v>
      </c>
      <c r="H20" s="149"/>
      <c r="I20" s="149"/>
      <c r="J20" s="149"/>
      <c r="K20" s="149"/>
    </row>
    <row r="21" spans="1:11" ht="165.75" x14ac:dyDescent="0.25">
      <c r="A21" s="149" t="s">
        <v>105</v>
      </c>
      <c r="B21" s="149" t="s">
        <v>99</v>
      </c>
      <c r="C21" s="153"/>
      <c r="D21" s="153"/>
      <c r="E21" s="153" t="s">
        <v>112</v>
      </c>
      <c r="F21" s="150">
        <v>1</v>
      </c>
      <c r="G21" s="150">
        <v>1</v>
      </c>
      <c r="H21" s="149"/>
      <c r="I21" s="149"/>
      <c r="J21" s="149"/>
      <c r="K21" s="149"/>
    </row>
    <row r="22" spans="1:11" ht="25.5" x14ac:dyDescent="0.25">
      <c r="A22" s="149" t="s">
        <v>106</v>
      </c>
      <c r="B22" s="149" t="s">
        <v>100</v>
      </c>
      <c r="C22" s="153"/>
      <c r="D22" s="153" t="s">
        <v>112</v>
      </c>
      <c r="E22" s="153"/>
      <c r="F22" s="150">
        <v>1</v>
      </c>
      <c r="G22" s="150">
        <v>1</v>
      </c>
      <c r="H22" s="149"/>
      <c r="I22" s="149"/>
      <c r="J22" s="149"/>
      <c r="K22" s="149"/>
    </row>
    <row r="23" spans="1:11" ht="27" customHeight="1" x14ac:dyDescent="0.25">
      <c r="A23" s="155" t="s">
        <v>118</v>
      </c>
      <c r="B23" s="219" t="s">
        <v>120</v>
      </c>
      <c r="C23" s="220"/>
      <c r="D23" s="220"/>
      <c r="E23" s="220"/>
      <c r="F23" s="220"/>
      <c r="G23" s="220"/>
      <c r="H23" s="220"/>
      <c r="I23" s="220"/>
      <c r="J23" s="220"/>
      <c r="K23" s="221"/>
    </row>
    <row r="24" spans="1:11" x14ac:dyDescent="0.25">
      <c r="A24" s="149" t="s">
        <v>119</v>
      </c>
      <c r="B24" s="149"/>
      <c r="C24" s="153"/>
      <c r="D24" s="153"/>
      <c r="E24" s="153"/>
      <c r="F24" s="153"/>
      <c r="G24" s="153"/>
      <c r="H24" s="149"/>
      <c r="I24" s="149"/>
      <c r="J24" s="149"/>
      <c r="K24" s="149"/>
    </row>
    <row r="29" spans="1:11" ht="68.25" customHeight="1" x14ac:dyDescent="0.25">
      <c r="A29" s="227" t="s">
        <v>94</v>
      </c>
      <c r="B29" s="227"/>
      <c r="C29" s="227"/>
      <c r="D29" s="227"/>
      <c r="E29" s="227"/>
      <c r="F29" s="227"/>
      <c r="G29" s="227"/>
      <c r="H29" s="227"/>
      <c r="I29" s="227"/>
      <c r="J29" s="227"/>
      <c r="K29" s="227"/>
    </row>
    <row r="30" spans="1:11" ht="18.75" customHeight="1" x14ac:dyDescent="0.25">
      <c r="A30" s="227" t="s">
        <v>93</v>
      </c>
      <c r="B30" s="227"/>
      <c r="C30" s="227"/>
      <c r="D30" s="227"/>
      <c r="E30" s="227"/>
      <c r="F30" s="227"/>
      <c r="G30" s="227"/>
      <c r="H30" s="227"/>
      <c r="I30" s="227"/>
      <c r="J30" s="227"/>
      <c r="K30" s="227"/>
    </row>
    <row r="31" spans="1:11" ht="44.25" customHeight="1" x14ac:dyDescent="0.25">
      <c r="A31" s="227" t="s">
        <v>92</v>
      </c>
      <c r="B31" s="227"/>
      <c r="C31" s="227"/>
      <c r="D31" s="227"/>
      <c r="E31" s="227"/>
      <c r="F31" s="227"/>
      <c r="G31" s="227"/>
      <c r="H31" s="227"/>
      <c r="I31" s="227"/>
      <c r="J31" s="227"/>
      <c r="K31" s="227"/>
    </row>
    <row r="32" spans="1:11" ht="81.75" customHeight="1" x14ac:dyDescent="0.25">
      <c r="A32" s="227" t="s">
        <v>91</v>
      </c>
      <c r="B32" s="227"/>
      <c r="C32" s="227"/>
      <c r="D32" s="227"/>
      <c r="E32" s="227"/>
      <c r="F32" s="227"/>
      <c r="G32" s="227"/>
      <c r="H32" s="227"/>
      <c r="I32" s="227"/>
      <c r="J32" s="227"/>
      <c r="K32" s="227"/>
    </row>
    <row r="33" spans="1:11" ht="30" customHeight="1" x14ac:dyDescent="0.25">
      <c r="A33" s="227" t="s">
        <v>89</v>
      </c>
      <c r="B33" s="227"/>
      <c r="C33" s="227"/>
      <c r="D33" s="227"/>
      <c r="E33" s="227"/>
      <c r="F33" s="227"/>
      <c r="G33" s="227"/>
      <c r="H33" s="227"/>
      <c r="I33" s="227"/>
      <c r="J33" s="227"/>
      <c r="K33" s="227"/>
    </row>
    <row r="34" spans="1:11" ht="16.5" customHeight="1" x14ac:dyDescent="0.25">
      <c r="A34" s="227" t="s">
        <v>90</v>
      </c>
      <c r="B34" s="227"/>
      <c r="C34" s="227"/>
      <c r="D34" s="227"/>
      <c r="E34" s="227"/>
      <c r="F34" s="227"/>
      <c r="G34" s="227"/>
      <c r="H34" s="227"/>
      <c r="I34" s="227"/>
      <c r="J34" s="227"/>
      <c r="K34" s="227"/>
    </row>
    <row r="35" spans="1:11" ht="12.75" customHeight="1" x14ac:dyDescent="0.25">
      <c r="A35" s="217" t="s">
        <v>86</v>
      </c>
      <c r="B35" s="217"/>
      <c r="C35" s="217"/>
      <c r="D35" s="217"/>
      <c r="E35" s="217"/>
      <c r="F35" s="217"/>
      <c r="G35" s="217"/>
      <c r="H35" s="217"/>
      <c r="I35" s="217"/>
      <c r="J35" s="217"/>
      <c r="K35" s="217"/>
    </row>
    <row r="36" spans="1:11" ht="12.75" customHeight="1" x14ac:dyDescent="0.25">
      <c r="A36" s="217" t="s">
        <v>87</v>
      </c>
      <c r="B36" s="217"/>
      <c r="C36" s="217"/>
      <c r="D36" s="217"/>
      <c r="E36" s="217"/>
      <c r="F36" s="217"/>
      <c r="G36" s="217"/>
      <c r="H36" s="217"/>
      <c r="I36" s="217"/>
      <c r="J36" s="217"/>
      <c r="K36" s="217"/>
    </row>
    <row r="37" spans="1:11" ht="12.75" customHeight="1" x14ac:dyDescent="0.25">
      <c r="A37" s="217" t="s">
        <v>88</v>
      </c>
      <c r="B37" s="217"/>
      <c r="C37" s="217"/>
      <c r="D37" s="217"/>
      <c r="E37" s="217"/>
      <c r="F37" s="217"/>
      <c r="G37" s="217"/>
      <c r="H37" s="217"/>
      <c r="I37" s="217"/>
      <c r="J37" s="217"/>
      <c r="K37" s="217"/>
    </row>
  </sheetData>
  <mergeCells count="35">
    <mergeCell ref="A36:K36"/>
    <mergeCell ref="A37:K37"/>
    <mergeCell ref="I13:K13"/>
    <mergeCell ref="F13:F16"/>
    <mergeCell ref="G13:G16"/>
    <mergeCell ref="H13:H16"/>
    <mergeCell ref="D15:E15"/>
    <mergeCell ref="C15:C16"/>
    <mergeCell ref="A13:A16"/>
    <mergeCell ref="B18:K18"/>
    <mergeCell ref="A31:K31"/>
    <mergeCell ref="A32:K32"/>
    <mergeCell ref="A33:K33"/>
    <mergeCell ref="A34:K34"/>
    <mergeCell ref="A35:K35"/>
    <mergeCell ref="A1:K1"/>
    <mergeCell ref="A2:K2"/>
    <mergeCell ref="A3:K3"/>
    <mergeCell ref="A29:K29"/>
    <mergeCell ref="A30:K30"/>
    <mergeCell ref="A5:K5"/>
    <mergeCell ref="A7:K7"/>
    <mergeCell ref="A6:K6"/>
    <mergeCell ref="B14:B16"/>
    <mergeCell ref="C14:E14"/>
    <mergeCell ref="A12:K12"/>
    <mergeCell ref="A9:B9"/>
    <mergeCell ref="C9:K9"/>
    <mergeCell ref="C10:K10"/>
    <mergeCell ref="B23:K23"/>
    <mergeCell ref="B13:E13"/>
    <mergeCell ref="I14:J14"/>
    <mergeCell ref="I15:I16"/>
    <mergeCell ref="J15:J16"/>
    <mergeCell ref="K14:K16"/>
  </mergeCells>
  <printOptions horizontalCentered="1"/>
  <pageMargins left="0.78740157480314965" right="0.78740157480314965" top="0.78740157480314965" bottom="0.39370078740157483" header="0.31496062992125984" footer="0.31496062992125984"/>
  <pageSetup paperSize="9" fitToHeight="100"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1866900</xdr:colOff>
                    <xdr:row>8</xdr:row>
                    <xdr:rowOff>9525</xdr:rowOff>
                  </from>
                  <to>
                    <xdr:col>2</xdr:col>
                    <xdr:colOff>171450</xdr:colOff>
                    <xdr:row>8</xdr:row>
                    <xdr:rowOff>152400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1</xdr:col>
                    <xdr:colOff>1866900</xdr:colOff>
                    <xdr:row>9</xdr:row>
                    <xdr:rowOff>19050</xdr:rowOff>
                  </from>
                  <to>
                    <xdr:col>2</xdr:col>
                    <xdr:colOff>171450</xdr:colOff>
                    <xdr:row>10</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РЗТ</vt:lpstr>
      <vt:lpstr>Пример зап.формы</vt:lpstr>
      <vt:lpstr>Лист1</vt:lpstr>
      <vt:lpstr>'Пример зап.формы'!Область_печати</vt:lpstr>
      <vt:lpstr>РЗТ!Область_печати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Заболоцкая Юлия Валерьевна</dc:creator>
  <cp:lastModifiedBy>Admin</cp:lastModifiedBy>
  <cp:lastPrinted>2018-04-23T10:28:25Z</cp:lastPrinted>
  <dcterms:created xsi:type="dcterms:W3CDTF">2017-09-26T07:45:13Z</dcterms:created>
  <dcterms:modified xsi:type="dcterms:W3CDTF">2018-04-23T10:28:29Z</dcterms:modified>
</cp:coreProperties>
</file>