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Реализация программ\гос. программы\2019 год\на 01.03.2019\"/>
    </mc:Choice>
  </mc:AlternateContent>
  <bookViews>
    <workbookView xWindow="0" yWindow="0" windowWidth="19200" windowHeight="10950" tabRatio="518"/>
  </bookViews>
  <sheets>
    <sheet name="на 01.03.2019" sheetId="1" r:id="rId1"/>
  </sheets>
  <definedNames>
    <definedName name="_xlnm._FilterDatabase" localSheetId="0" hidden="1">'на 01.03.2019'!$A$7:$J$398</definedName>
    <definedName name="Z_0005951B_56A8_4F75_9731_3C8A24CD1AB5_.wvu.FilterData" localSheetId="0" hidden="1">'на 01.03.2019'!$A$7:$J$398</definedName>
    <definedName name="Z_00EBC834_CC04_4600_ADF0_5EC4AEDA5595_.wvu.FilterData" localSheetId="0" hidden="1">'на 01.03.2019'!$A$7:$J$398</definedName>
    <definedName name="Z_01D4DC8C_5FD8_4E22_9898_A6D2EE840F42_.wvu.FilterData" localSheetId="0" hidden="1">'на 01.03.2019'!$A$7:$J$398</definedName>
    <definedName name="Z_0217F586_7BE2_4803_B88F_1646729DF76E_.wvu.FilterData" localSheetId="0" hidden="1">'на 01.03.2019'!$A$7:$J$398</definedName>
    <definedName name="Z_02D2F435_66DA_468E_987B_F2AECDDD4E3B_.wvu.FilterData" localSheetId="0" hidden="1">'на 01.03.2019'!$A$7:$J$398</definedName>
    <definedName name="Z_040F7A53_882C_426B_A971_3BA4E7F819F6_.wvu.FilterData" localSheetId="0" hidden="1">'на 01.03.2019'!$A$7:$H$145</definedName>
    <definedName name="Z_056CFCF2_1D67_47C0_BE8C_D1F7ABB1120B_.wvu.FilterData" localSheetId="0" hidden="1">'на 01.03.2019'!$A$7:$J$398</definedName>
    <definedName name="Z_05716ABD_418C_4DA4_AC8A_C2D9BFCD057A_.wvu.FilterData" localSheetId="0" hidden="1">'на 01.03.2019'!$A$7:$J$398</definedName>
    <definedName name="Z_05917B93_2768_415F_AFD9_F6B5D0EF275E_.wvu.FilterData" localSheetId="0" hidden="1">'на 01.03.2019'!$A$7:$J$398</definedName>
    <definedName name="Z_05C1E2BB_B583_44DD_A8AC_FBF87A053735_.wvu.FilterData" localSheetId="0" hidden="1">'на 01.03.2019'!$A$7:$H$145</definedName>
    <definedName name="Z_05C9DD0B_EBEE_40E7_A642_8B2CDCC810BA_.wvu.FilterData" localSheetId="0" hidden="1">'на 01.03.2019'!$A$7:$H$145</definedName>
    <definedName name="Z_0623BA59_06E0_47C4_A9E0_EFF8949456C2_.wvu.FilterData" localSheetId="0" hidden="1">'на 01.03.2019'!$A$7:$H$145</definedName>
    <definedName name="Z_0644E522_2545_474C_824A_2ED6C2798897_.wvu.FilterData" localSheetId="0" hidden="1">'на 01.03.2019'!$A$7:$J$398</definedName>
    <definedName name="Z_06CAE47A_6EDD_4FE2_8E3A_333266247E42_.wvu.FilterData" localSheetId="0" hidden="1">'на 01.03.2019'!$A$7:$J$398</definedName>
    <definedName name="Z_06E8A760_77DE_44B7_B51E_7A5411604938_.wvu.FilterData" localSheetId="0" hidden="1">'на 01.03.2019'!$A$7:$J$398</definedName>
    <definedName name="Z_06ECB70F_782C_4925_AAED_43BDE49D6216_.wvu.FilterData" localSheetId="0" hidden="1">'на 01.03.2019'!$A$7:$J$398</definedName>
    <definedName name="Z_071188D9_4773_41E2_8227_482316F94E22_.wvu.FilterData" localSheetId="0" hidden="1">'на 01.03.2019'!$A$7:$J$398</definedName>
    <definedName name="Z_076157D9_97A7_4D47_8780_D3B408E54324_.wvu.FilterData" localSheetId="0" hidden="1">'на 01.03.2019'!$A$7:$J$398</definedName>
    <definedName name="Z_079216EF_F396_45DE_93AA_DF26C49F532F_.wvu.FilterData" localSheetId="0" hidden="1">'на 01.03.2019'!$A$7:$H$145</definedName>
    <definedName name="Z_0796BB39_B763_4CFE_9C89_197614BDD8D2_.wvu.FilterData" localSheetId="0" hidden="1">'на 01.03.2019'!$A$7:$J$398</definedName>
    <definedName name="Z_081D092E_BCFD_434D_99DD_F262EBF81A7D_.wvu.FilterData" localSheetId="0" hidden="1">'на 01.03.2019'!$A$7:$H$145</definedName>
    <definedName name="Z_081D1E71_FAB1_490F_8347_4363E467A6B8_.wvu.FilterData" localSheetId="0" hidden="1">'на 01.03.2019'!$A$7:$J$398</definedName>
    <definedName name="Z_09665491_2447_4ACE_847B_4452B60F2DF2_.wvu.FilterData" localSheetId="0" hidden="1">'на 01.03.2019'!$A$7:$J$398</definedName>
    <definedName name="Z_09EDEF91_2CA5_4F56_B67B_9D290C461670_.wvu.FilterData" localSheetId="0" hidden="1">'на 01.03.2019'!$A$7:$H$145</definedName>
    <definedName name="Z_09F9F792_37D5_476B_BEEE_67E9106F48F0_.wvu.FilterData" localSheetId="0" hidden="1">'на 01.03.2019'!$A$7:$J$398</definedName>
    <definedName name="Z_0A10B2C2_8811_4514_A02D_EDC7436B6D07_.wvu.FilterData" localSheetId="0" hidden="1">'на 01.03.2019'!$A$7:$J$398</definedName>
    <definedName name="Z_0AA70BDA_573F_4BEC_A548_CA5C4475BFE7_.wvu.FilterData" localSheetId="0" hidden="1">'на 01.03.2019'!$A$7:$J$398</definedName>
    <definedName name="Z_0AC3FA68_E0C8_4657_AD81_AF6345EA501C_.wvu.FilterData" localSheetId="0" hidden="1">'на 01.03.2019'!$A$7:$H$145</definedName>
    <definedName name="Z_0B579593_C56D_4394_91C1_F024BBE56EB1_.wvu.FilterData" localSheetId="0" hidden="1">'на 01.03.2019'!$A$7:$H$145</definedName>
    <definedName name="Z_0BC55D76_817D_4871_ADFD_780685E85798_.wvu.FilterData" localSheetId="0" hidden="1">'на 01.03.2019'!$A$7:$J$398</definedName>
    <definedName name="Z_0C6B39CB_8BE2_4437_B7EF_2B863FB64A7A_.wvu.FilterData" localSheetId="0" hidden="1">'на 01.03.2019'!$A$7:$H$145</definedName>
    <definedName name="Z_0C80C604_218C_428E_8C68_64D1AFDB22E0_.wvu.FilterData" localSheetId="0" hidden="1">'на 01.03.2019'!$A$7:$J$398</definedName>
    <definedName name="Z_0C81132D_0EFB_424B_A2C0_D694846C9416_.wvu.FilterData" localSheetId="0" hidden="1">'на 01.03.2019'!$A$7:$J$398</definedName>
    <definedName name="Z_0C8C20D3_1DCE_4FE1_95B1_F35D8D398254_.wvu.FilterData" localSheetId="0" hidden="1">'на 01.03.2019'!$A$7:$H$145</definedName>
    <definedName name="Z_0CC48B05_D738_4589_9F69_B44D9887E2C7_.wvu.FilterData" localSheetId="0" hidden="1">'на 01.03.2019'!$A$7:$J$398</definedName>
    <definedName name="Z_0CC9441C_88E9_46D0_951D_A49C84EDA8CE_.wvu.FilterData" localSheetId="0" hidden="1">'на 01.03.2019'!$A$7:$J$398</definedName>
    <definedName name="Z_0CCCFAED_79CE_4449_BC23_D60C794B65C2_.wvu.FilterData" localSheetId="0" hidden="1">'на 01.03.2019'!$A$7:$J$398</definedName>
    <definedName name="Z_0CCCFAED_79CE_4449_BC23_D60C794B65C2_.wvu.PrintArea" localSheetId="0" hidden="1">'на 01.03.2019'!$A$1:$J$182</definedName>
    <definedName name="Z_0CCCFAED_79CE_4449_BC23_D60C794B65C2_.wvu.PrintTitles" localSheetId="0" hidden="1">'на 01.03.2019'!$5:$8</definedName>
    <definedName name="Z_0CF3E93E_60F6_45C8_AD33_C2CE08831546_.wvu.FilterData" localSheetId="0" hidden="1">'на 01.03.2019'!$A$7:$H$145</definedName>
    <definedName name="Z_0D69C398_7947_4D78_B1FE_A2A25AB79E10_.wvu.FilterData" localSheetId="0" hidden="1">'на 01.03.2019'!$A$7:$J$398</definedName>
    <definedName name="Z_0D7F5190_D20E_42FD_AD77_53CB309C7272_.wvu.FilterData" localSheetId="0" hidden="1">'на 01.03.2019'!$A$7:$H$145</definedName>
    <definedName name="Z_0DBB7EB7_A885_4D4A_A4F3_1AB3A0FE5EB1_.wvu.FilterData" localSheetId="0" hidden="1">'на 01.03.2019'!$A$7:$J$398</definedName>
    <definedName name="Z_0E67843B_6B59_48DA_8F29_8BAD133298E1_.wvu.FilterData" localSheetId="0" hidden="1">'на 01.03.2019'!$A$7:$J$398</definedName>
    <definedName name="Z_0E6786D8_AC3A_48D5_9AD7_4E7485DB6D9C_.wvu.FilterData" localSheetId="0" hidden="1">'на 01.03.2019'!$A$7:$H$145</definedName>
    <definedName name="Z_0EBE1707_975C_4649_91D3_2E9B46A60B44_.wvu.FilterData" localSheetId="0" hidden="1">'на 01.03.2019'!$A$7:$J$398</definedName>
    <definedName name="Z_101FC8DD_6A10_4029_AD34_21DB4CDC5FDB_.wvu.FilterData" localSheetId="0" hidden="1">'на 01.03.2019'!$A$7:$J$398</definedName>
    <definedName name="Z_105D23B5_3830_4B2C_A4D4_FBFBD3BEFB9C_.wvu.FilterData" localSheetId="0" hidden="1">'на 01.03.2019'!$A$7:$H$145</definedName>
    <definedName name="Z_113A0779_204C_451B_8401_73E507046130_.wvu.FilterData" localSheetId="0" hidden="1">'на 01.03.2019'!$A$7:$J$398</definedName>
    <definedName name="Z_119EECA6_2DA1_40F6_BD98_65D18CFC0359_.wvu.FilterData" localSheetId="0" hidden="1">'на 01.03.2019'!$A$7:$J$398</definedName>
    <definedName name="Z_11B0FA8E_E0BF_44A4_A141_D0892BF4BA78_.wvu.FilterData" localSheetId="0" hidden="1">'на 01.03.2019'!$A$7:$J$398</definedName>
    <definedName name="Z_11EBBD1F_0821_4763_A781_80F95B559C64_.wvu.FilterData" localSheetId="0" hidden="1">'на 01.03.2019'!$A$7:$J$398</definedName>
    <definedName name="Z_12397037_6208_4B36_BC95_11438284A9DE_.wvu.FilterData" localSheetId="0" hidden="1">'на 01.03.2019'!$A$7:$H$145</definedName>
    <definedName name="Z_12C2408D_275D_4295_8823_146036CCAF72_.wvu.FilterData" localSheetId="0" hidden="1">'на 01.03.2019'!$A$7:$J$398</definedName>
    <definedName name="Z_130C16AD_E930_4810_BDF0_A6DD3A87B8D5_.wvu.FilterData" localSheetId="0" hidden="1">'на 01.03.2019'!$A$7:$J$398</definedName>
    <definedName name="Z_1315266B_953C_4E7F_B538_74B6DF400647_.wvu.FilterData" localSheetId="0" hidden="1">'на 01.03.2019'!$A$7:$H$145</definedName>
    <definedName name="Z_132984D2_035C_4C6F_8087_28C1188A76E6_.wvu.FilterData" localSheetId="0" hidden="1">'на 01.03.2019'!$A$7:$J$398</definedName>
    <definedName name="Z_13A75724_7658_4A80_9239_F37E0BC75B64_.wvu.FilterData" localSheetId="0" hidden="1">'на 01.03.2019'!$A$7:$J$398</definedName>
    <definedName name="Z_13BE7114_35DF_4699_8779_61985C68F6C3_.wvu.FilterData" localSheetId="0" hidden="1">'на 01.03.2019'!$A$7:$J$398</definedName>
    <definedName name="Z_13BE7114_35DF_4699_8779_61985C68F6C3_.wvu.PrintArea" localSheetId="0" hidden="1">'на 01.03.2019'!$A$1:$J$197</definedName>
    <definedName name="Z_13BE7114_35DF_4699_8779_61985C68F6C3_.wvu.PrintTitles" localSheetId="0" hidden="1">'на 01.03.2019'!$5:$8</definedName>
    <definedName name="Z_13E7ADA2_058C_4412_9AEA_31547694DD5C_.wvu.FilterData" localSheetId="0" hidden="1">'на 01.03.2019'!$A$7:$H$145</definedName>
    <definedName name="Z_1474826F_81A7_45CE_9E32_539008BC6006_.wvu.FilterData" localSheetId="0" hidden="1">'на 01.03.2019'!$A$7:$J$398</definedName>
    <definedName name="Z_148D8FAA_3DC1_4430_9D42_1AFD9B8B331B_.wvu.FilterData" localSheetId="0" hidden="1">'на 01.03.2019'!$A$7:$J$398</definedName>
    <definedName name="Z_14901D06_6751_467D_A640_08BD51FC6A24_.wvu.FilterData" localSheetId="0" hidden="1">'на 01.03.2019'!$A$7:$J$398</definedName>
    <definedName name="Z_1539101F_31E9_4994_A34D_436B2BB1B73C_.wvu.FilterData" localSheetId="0" hidden="1">'на 01.03.2019'!$A$7:$J$398</definedName>
    <definedName name="Z_158130B9_9537_4E7D_AC4C_ED389C9B13A6_.wvu.FilterData" localSheetId="0" hidden="1">'на 01.03.2019'!$A$7:$J$398</definedName>
    <definedName name="Z_15AF9AFF_36E4_41C3_A9EA_A83C0A87FA00_.wvu.FilterData" localSheetId="0" hidden="1">'на 01.03.2019'!$A$7:$J$398</definedName>
    <definedName name="Z_1611C1BA_C4E2_40AE_8F45_3BEDE164E518_.wvu.FilterData" localSheetId="0" hidden="1">'на 01.03.2019'!$A$7:$J$398</definedName>
    <definedName name="Z_16533C21_4A9A_450C_8A94_553B88C3A9CF_.wvu.FilterData" localSheetId="0" hidden="1">'на 01.03.2019'!$A$7:$H$145</definedName>
    <definedName name="Z_1682CF4C_6BE2_4E45_A613_382D117E51BF_.wvu.FilterData" localSheetId="0" hidden="1">'на 01.03.2019'!$A$7:$J$398</definedName>
    <definedName name="Z_168FD5D4_D13B_47B9_8E56_61C627E3620F_.wvu.FilterData" localSheetId="0" hidden="1">'на 01.03.2019'!$A$7:$H$145</definedName>
    <definedName name="Z_169B516E_654F_469D_A8A0_69AB59FA498D_.wvu.FilterData" localSheetId="0" hidden="1">'на 01.03.2019'!$A$7:$J$398</definedName>
    <definedName name="Z_176FBEC7_B2AF_4702_A894_382F81F9ECF6_.wvu.FilterData" localSheetId="0" hidden="1">'на 01.03.2019'!$A$7:$H$145</definedName>
    <definedName name="Z_17AC66D0_E8BD_44BA_92AB_131AEC3E5A62_.wvu.FilterData" localSheetId="0" hidden="1">'на 01.03.2019'!$A$7:$J$398</definedName>
    <definedName name="Z_17AEC02B_67B1_483A_97D2_C1C6DFD21518_.wvu.FilterData" localSheetId="0" hidden="1">'на 01.03.2019'!$A$7:$J$398</definedName>
    <definedName name="Z_1902C2E4_C521_44EB_B934_0EBD6E871DD8_.wvu.FilterData" localSheetId="0" hidden="1">'на 01.03.2019'!$A$7:$J$398</definedName>
    <definedName name="Z_191D2631_8F19_4FC0_96A1_F397D331A068_.wvu.FilterData" localSheetId="0" hidden="1">'на 01.03.2019'!$A$7:$J$398</definedName>
    <definedName name="Z_19497421_00C1_4657_A11B_18FB2BAAE62A_.wvu.FilterData" localSheetId="0" hidden="1">'на 01.03.2019'!$A$7:$J$398</definedName>
    <definedName name="Z_19510E6E_7565_4AC2_BCB4_A345501456B6_.wvu.FilterData" localSheetId="0" hidden="1">'на 01.03.2019'!$A$7:$H$145</definedName>
    <definedName name="Z_197DC433_2311_4239_A28E_8D90CD4AEB73_.wvu.FilterData" localSheetId="0" hidden="1">'на 01.03.2019'!$A$7:$J$398</definedName>
    <definedName name="Z_19944AB6_3B70_4B1C_8696_B2E3AC2ED125_.wvu.FilterData" localSheetId="0" hidden="1">'на 01.03.2019'!$A$7:$J$398</definedName>
    <definedName name="Z_19A4AADC_FDEE_45BB_8FEE_0F5508EFB8E2_.wvu.FilterData" localSheetId="0" hidden="1">'на 01.03.2019'!$A$7:$J$398</definedName>
    <definedName name="Z_19B34FC3_E683_4280_90EE_7791220AE682_.wvu.FilterData" localSheetId="0" hidden="1">'на 01.03.2019'!$A$7:$J$398</definedName>
    <definedName name="Z_19E5B318_3123_4687_A10B_72F3BDA9A599_.wvu.FilterData" localSheetId="0" hidden="1">'на 01.03.2019'!$A$7:$J$398</definedName>
    <definedName name="Z_1ADD4354_436F_41C7_AFD6_B73FA2D9BC20_.wvu.FilterData" localSheetId="0" hidden="1">'на 01.03.2019'!$A$7:$J$398</definedName>
    <definedName name="Z_1B413C41_F5DB_4793_803B_D278F6A0BE2C_.wvu.FilterData" localSheetId="0" hidden="1">'на 01.03.2019'!$A$7:$J$398</definedName>
    <definedName name="Z_1B943BCB_9609_428B_963E_E25F01748D7C_.wvu.FilterData" localSheetId="0" hidden="1">'на 01.03.2019'!$A$7:$J$398</definedName>
    <definedName name="Z_1BA0A829_1467_4894_A294_9BFD1EA8F94D_.wvu.FilterData" localSheetId="0" hidden="1">'на 01.03.2019'!$A$7:$J$398</definedName>
    <definedName name="Z_1C384A54_E3F0_4C1E_862E_6CD9154B364F_.wvu.FilterData" localSheetId="0" hidden="1">'на 01.03.2019'!$A$7:$J$398</definedName>
    <definedName name="Z_1C3DA4EF_3676_4683_84F0_1C41D26FFC16_.wvu.FilterData" localSheetId="0" hidden="1">'на 01.03.2019'!$A$7:$J$398</definedName>
    <definedName name="Z_1C3DF549_BEC3_47F7_8F0B_A96D42597ECF_.wvu.FilterData" localSheetId="0" hidden="1">'на 01.03.2019'!$A$7:$H$145</definedName>
    <definedName name="Z_1C681B2A_8932_44D9_BF50_EA5DBCC10436_.wvu.FilterData" localSheetId="0" hidden="1">'на 01.03.2019'!$A$7:$H$145</definedName>
    <definedName name="Z_1CB0764B_554D_4C09_98DC_8DED9FC27F03_.wvu.FilterData" localSheetId="0" hidden="1">'на 01.03.2019'!$A$7:$J$398</definedName>
    <definedName name="Z_1CB0CE3F_75F2_462B_8FE5_E94B0D7D6C1F_.wvu.FilterData" localSheetId="0" hidden="1">'на 01.03.2019'!$A$7:$J$398</definedName>
    <definedName name="Z_1CB5C523_AFA5_43A8_9C28_9F12CFE5BE65_.wvu.FilterData" localSheetId="0" hidden="1">'на 01.03.2019'!$A$7:$J$398</definedName>
    <definedName name="Z_1CEF9102_6C60_416B_8820_19DA6CA2FF8F_.wvu.FilterData" localSheetId="0" hidden="1">'на 01.03.2019'!$A$7:$J$398</definedName>
    <definedName name="Z_1D2C2901_70D8_494F_B885_AA5F7F9A1D2E_.wvu.FilterData" localSheetId="0" hidden="1">'на 01.03.2019'!$A$7:$J$398</definedName>
    <definedName name="Z_1D546444_6D70_47F2_86F2_EDA85896BE29_.wvu.FilterData" localSheetId="0" hidden="1">'на 01.03.2019'!$A$7:$J$398</definedName>
    <definedName name="Z_1D797472_1425_44E0_B821_543CF555289A_.wvu.FilterData" localSheetId="0" hidden="1">'на 01.03.2019'!$A$7:$J$398</definedName>
    <definedName name="Z_1E88DC95_DDEB_4EE8_8544_5724B1E6FA94_.wvu.FilterData" localSheetId="0" hidden="1">'на 01.03.2019'!$A$7:$J$398</definedName>
    <definedName name="Z_1F274A4D_4DCC_44CA_A1BD_90B7EE180486_.wvu.FilterData" localSheetId="0" hidden="1">'на 01.03.2019'!$A$7:$H$145</definedName>
    <definedName name="Z_1F6B5B08_FAE9_43CF_A27B_EE7ACD6D4DF6_.wvu.FilterData" localSheetId="0" hidden="1">'на 01.03.2019'!$A$7:$J$398</definedName>
    <definedName name="Z_1F6FF066_5CAF_4FE9_9ABD_85517853573D_.wvu.FilterData" localSheetId="0" hidden="1">'на 01.03.2019'!$A$7:$J$398</definedName>
    <definedName name="Z_1F885BC0_FA2D_45E9_BC66_C7BA68F6529B_.wvu.FilterData" localSheetId="0" hidden="1">'на 01.03.2019'!$A$7:$J$398</definedName>
    <definedName name="Z_1FF678B1_7F2B_4362_81E7_D3C79ED64B95_.wvu.FilterData" localSheetId="0" hidden="1">'на 01.03.2019'!$A$7:$H$145</definedName>
    <definedName name="Z_20461DED_BCEE_4284_A6DA_6F07C40C8239_.wvu.FilterData" localSheetId="0" hidden="1">'на 01.03.2019'!$A$7:$J$398</definedName>
    <definedName name="Z_20A3EB12_07C5_4317_9D11_7C0131FF1F02_.wvu.FilterData" localSheetId="0" hidden="1">'на 01.03.2019'!$A$7:$J$398</definedName>
    <definedName name="Z_215E0AF3_2FB9_4AD2_85EB_5BB3A76EA017_.wvu.FilterData" localSheetId="0" hidden="1">'на 01.03.2019'!$A$7:$J$398</definedName>
    <definedName name="Z_216AEA56_C079_4104_83C7_B22F3C2C4895_.wvu.FilterData" localSheetId="0" hidden="1">'на 01.03.2019'!$A$7:$H$145</definedName>
    <definedName name="Z_2181C7D4_AA52_40AC_A808_5D532F9A4DB9_.wvu.FilterData" localSheetId="0" hidden="1">'на 01.03.2019'!$A$7:$H$145</definedName>
    <definedName name="Z_222CB208_6EE7_4ACF_9056_A80606B8DEAE_.wvu.FilterData" localSheetId="0" hidden="1">'на 01.03.2019'!$A$7:$J$398</definedName>
    <definedName name="Z_22A3361C_6866_4206_B8FA_E848438D95B8_.wvu.FilterData" localSheetId="0" hidden="1">'на 01.03.2019'!$A$7:$H$145</definedName>
    <definedName name="Z_23D71F5A_A534_4F07_942A_44ED3D76C570_.wvu.FilterData" localSheetId="0" hidden="1">'на 01.03.2019'!$A$7:$J$398</definedName>
    <definedName name="Z_246D425F_E7DE_4F74_93E1_1CA6487BB7AF_.wvu.FilterData" localSheetId="0" hidden="1">'на 01.03.2019'!$A$7:$J$398</definedName>
    <definedName name="Z_24860D1B_9CB0_4DBB_9F9A_A7B23A9FBD9E_.wvu.FilterData" localSheetId="0" hidden="1">'на 01.03.2019'!$A$7:$J$398</definedName>
    <definedName name="Z_24D1D1DF_90B3_41D1_82E1_05DE887CC58D_.wvu.FilterData" localSheetId="0" hidden="1">'на 01.03.2019'!$A$7:$H$145</definedName>
    <definedName name="Z_24E5C1BC_322C_4FEF_B964_F0DCC04482C1_.wvu.Cols" localSheetId="0" hidden="1">'на 01.03.2019'!#REF!,'на 01.03.2019'!#REF!</definedName>
    <definedName name="Z_24E5C1BC_322C_4FEF_B964_F0DCC04482C1_.wvu.FilterData" localSheetId="0" hidden="1">'на 01.03.2019'!$A$7:$H$145</definedName>
    <definedName name="Z_24E5C1BC_322C_4FEF_B964_F0DCC04482C1_.wvu.Rows" localSheetId="0" hidden="1">'на 01.03.2019'!#REF!</definedName>
    <definedName name="Z_25997FFA_90F9_4B4A_8C73_3E119DFE9BDB_.wvu.FilterData" localSheetId="0" hidden="1">'на 01.03.2019'!$A$7:$J$398</definedName>
    <definedName name="Z_25DD804F_4FCB_49C0_B290_F226E6C8FC4D_.wvu.FilterData" localSheetId="0" hidden="1">'на 01.03.2019'!$A$7:$J$398</definedName>
    <definedName name="Z_25F305AA_6420_44FE_A658_6597DFDEDA7F_.wvu.FilterData" localSheetId="0" hidden="1">'на 01.03.2019'!$A$7:$J$398</definedName>
    <definedName name="Z_26390C63_E690_4CD6_B911_4F7F9CCE06AD_.wvu.FilterData" localSheetId="0" hidden="1">'на 01.03.2019'!$A$7:$J$398</definedName>
    <definedName name="Z_2647282E_5B25_4148_AAD9_72AB0A3F24C4_.wvu.FilterData" localSheetId="0" hidden="1">'на 01.03.2019'!$A$3:$K$182</definedName>
    <definedName name="Z_26E7CD7D_71FD_4075_B268_E6444384CE7D_.wvu.FilterData" localSheetId="0" hidden="1">'на 01.03.2019'!$A$7:$H$145</definedName>
    <definedName name="Z_271A6422_0558_45A4_90D0_4FBBFA0C466A_.wvu.FilterData" localSheetId="0" hidden="1">'на 01.03.2019'!$A$7:$J$398</definedName>
    <definedName name="Z_2751B79E_F60F_449F_9B1A_ED01F0EE4A3F_.wvu.FilterData" localSheetId="0" hidden="1">'на 01.03.2019'!$A$7:$J$398</definedName>
    <definedName name="Z_28008BE5_0693_468D_890E_2AE562EDDFCA_.wvu.FilterData" localSheetId="0" hidden="1">'на 01.03.2019'!$A$7:$H$145</definedName>
    <definedName name="Z_282F013D_E5B1_4C17_8727_7949891CEFC8_.wvu.FilterData" localSheetId="0" hidden="1">'на 01.03.2019'!$A$7:$J$398</definedName>
    <definedName name="Z_2932A736_9A81_4C2B_931E_457899534006_.wvu.FilterData" localSheetId="0" hidden="1">'на 01.03.2019'!$A$7:$J$398</definedName>
    <definedName name="Z_29A3F31E_AA0E_4520_83F3_6EDE69E47FB4_.wvu.FilterData" localSheetId="0" hidden="1">'на 01.03.2019'!$A$7:$J$398</definedName>
    <definedName name="Z_29D1C55E_0AE0_4CA9_A4C9_F358DEE7E9AD_.wvu.FilterData" localSheetId="0" hidden="1">'на 01.03.2019'!$A$7:$J$398</definedName>
    <definedName name="Z_2A075779_EE89_4995_9517_DAD5135FF513_.wvu.FilterData" localSheetId="0" hidden="1">'на 01.03.2019'!$A$7:$J$398</definedName>
    <definedName name="Z_2A567982_7892_4F86_A16D_3A26E4C78607_.wvu.FilterData" localSheetId="0" hidden="1">'на 01.03.2019'!$A$7:$J$398</definedName>
    <definedName name="Z_2A9D3288_FE38_46DD_A0BD_6FD4437B54BF_.wvu.FilterData" localSheetId="0" hidden="1">'на 01.03.2019'!$A$7:$J$398</definedName>
    <definedName name="Z_2B4EF399_1F78_4650_9196_70339D27DB54_.wvu.FilterData" localSheetId="0" hidden="1">'на 01.03.2019'!$A$7:$J$398</definedName>
    <definedName name="Z_2B67E997_66AF_4883_9EE5_9876648FDDE9_.wvu.FilterData" localSheetId="0" hidden="1">'на 01.03.2019'!$A$7:$J$398</definedName>
    <definedName name="Z_2B6BAC9D_8ECF_4B5C_AEA7_CCE1C0524E55_.wvu.FilterData" localSheetId="0" hidden="1">'на 01.03.2019'!$A$7:$J$398</definedName>
    <definedName name="Z_2C029299_5EEC_4151_A9E2_241D31E08692_.wvu.FilterData" localSheetId="0" hidden="1">'на 01.03.2019'!$A$7:$J$398</definedName>
    <definedName name="Z_2C43A648_766E_499E_95B2_EA6F7EA791D4_.wvu.FilterData" localSheetId="0" hidden="1">'на 01.03.2019'!$A$7:$J$398</definedName>
    <definedName name="Z_2C47EAD7_6B0B_40AB_9599_0BF3302E35F1_.wvu.FilterData" localSheetId="0" hidden="1">'на 01.03.2019'!$A$7:$H$145</definedName>
    <definedName name="Z_2C83C5CF_2113_4A26_AC8F_B29994F8C20B_.wvu.FilterData" localSheetId="0" hidden="1">'на 01.03.2019'!$A$7:$J$398</definedName>
    <definedName name="Z_2CD18B03_71F5_4B8A_8C6C_592F5A66335B_.wvu.FilterData" localSheetId="0" hidden="1">'на 01.03.2019'!$A$7:$J$398</definedName>
    <definedName name="Z_2D011736_53B8_48A8_8C2E_71DD995F6546_.wvu.FilterData" localSheetId="0" hidden="1">'на 01.03.2019'!$A$7:$J$398</definedName>
    <definedName name="Z_2D540280_F40F_4530_A32A_1FF2E78E7147_.wvu.FilterData" localSheetId="0" hidden="1">'на 01.03.2019'!$A$7:$J$398</definedName>
    <definedName name="Z_2D918A37_6905_4BEF_BC3A_DA45E968DAC3_.wvu.FilterData" localSheetId="0" hidden="1">'на 01.03.2019'!$A$7:$H$145</definedName>
    <definedName name="Z_2D97755C_B099_4001_9C5F_12A88788A461_.wvu.FilterData" localSheetId="0" hidden="1">'на 01.03.2019'!$A$7:$J$398</definedName>
    <definedName name="Z_2DCF6207_B24B_43F5_B844_6C1E92F9CADA_.wvu.FilterData" localSheetId="0" hidden="1">'на 01.03.2019'!$A$7:$J$398</definedName>
    <definedName name="Z_2DF88C31_E5A0_4DFE_877D_5A31D3992603_.wvu.Rows" localSheetId="0" hidden="1">'на 01.03.2019'!#REF!,'на 01.03.2019'!#REF!,'на 01.03.2019'!#REF!,'на 01.03.2019'!#REF!,'на 01.03.2019'!#REF!,'на 01.03.2019'!#REF!,'на 01.03.2019'!#REF!,'на 01.03.2019'!#REF!,'на 01.03.2019'!#REF!,'на 01.03.2019'!#REF!,'на 01.03.2019'!#REF!</definedName>
    <definedName name="Z_2F3BAFC5_8792_4BC0_833F_5CB9ACB14A14_.wvu.FilterData" localSheetId="0" hidden="1">'на 01.03.2019'!$A$7:$H$145</definedName>
    <definedName name="Z_2F3DE7DB_1DEA_4A0C_88EC_B05C9EEC768F_.wvu.FilterData" localSheetId="0" hidden="1">'на 01.03.2019'!$A$7:$J$398</definedName>
    <definedName name="Z_2F72C4E3_E946_4870_A59B_C47D17A3E8B0_.wvu.FilterData" localSheetId="0" hidden="1">'на 01.03.2019'!$A$7:$J$398</definedName>
    <definedName name="Z_2F7AC811_CA37_46E3_866E_6E10DF43054A_.wvu.FilterData" localSheetId="0" hidden="1">'на 01.03.2019'!$A$7:$J$398</definedName>
    <definedName name="Z_2FAB8F10_5F5A_4B70_9158_E79B14A6565A_.wvu.FilterData" localSheetId="0" hidden="1">'на 01.03.2019'!$A$7:$J$398</definedName>
    <definedName name="Z_300D3722_BC5B_4EFC_A306_CB3461E96075_.wvu.FilterData" localSheetId="0" hidden="1">'на 01.03.2019'!$A$7:$J$398</definedName>
    <definedName name="Z_308AF0B3_EE19_4841_BBC0_915C9A7203E9_.wvu.FilterData" localSheetId="0" hidden="1">'на 01.03.2019'!$A$7:$J$398</definedName>
    <definedName name="Z_30F94082_E7C8_4DE7_AE26_19B3A4317363_.wvu.FilterData" localSheetId="0" hidden="1">'на 01.03.2019'!$A$7:$J$398</definedName>
    <definedName name="Z_315B3829_E75D_48BB_A407_88A96C0D6A4B_.wvu.FilterData" localSheetId="0" hidden="1">'на 01.03.2019'!$A$7:$J$398</definedName>
    <definedName name="Z_316B9C14_7546_49E5_A384_4190EC7682DE_.wvu.FilterData" localSheetId="0" hidden="1">'на 01.03.2019'!$A$7:$J$398</definedName>
    <definedName name="Z_31985263_3556_4B71_A26F_62706F49B320_.wvu.FilterData" localSheetId="0" hidden="1">'на 01.03.2019'!$A$7:$H$145</definedName>
    <definedName name="Z_31C5283F_7633_4B8A_ADD5_7EB245AE899F_.wvu.FilterData" localSheetId="0" hidden="1">'на 01.03.2019'!$A$7:$J$398</definedName>
    <definedName name="Z_31EABA3C_DD8D_46BF_85B1_09527EF8E816_.wvu.FilterData" localSheetId="0" hidden="1">'на 01.03.2019'!$A$7:$H$145</definedName>
    <definedName name="Z_328B1FBD_B9E0_4F8C_AA1F_438ED0F19823_.wvu.FilterData" localSheetId="0" hidden="1">'на 01.03.2019'!$A$7:$J$398</definedName>
    <definedName name="Z_32F81156_0F3B_49A8_B56D_9A01AA7C97FE_.wvu.FilterData" localSheetId="0" hidden="1">'на 01.03.2019'!$A$7:$J$398</definedName>
    <definedName name="Z_33081AFE_875F_4448_8DBB_C2288E582829_.wvu.FilterData" localSheetId="0" hidden="1">'на 01.03.2019'!$A$7:$J$398</definedName>
    <definedName name="Z_33725023_9491_4856_AC32_391D3DCA1E13_.wvu.FilterData" localSheetId="0" hidden="1">'на 01.03.2019'!$A$7:$J$398</definedName>
    <definedName name="Z_33995DBE_E7D5_4BC5_96C4_CB599185238D_.wvu.FilterData" localSheetId="0" hidden="1">'на 01.03.2019'!$A$7:$J$398</definedName>
    <definedName name="Z_33F06620_89E2_4BA8_BAB0_6A7070FEBD8A_.wvu.FilterData" localSheetId="0" hidden="1">'на 01.03.2019'!$A$7:$J$398</definedName>
    <definedName name="Z_34587A22_A707_48EC_A6D8_8CA0D443CB5A_.wvu.FilterData" localSheetId="0" hidden="1">'на 01.03.2019'!$A$7:$J$398</definedName>
    <definedName name="Z_349EEACA_C7A1_441E_BFE3_096E57329F7C_.wvu.FilterData" localSheetId="0" hidden="1">'на 01.03.2019'!$A$7:$J$398</definedName>
    <definedName name="Z_34E97F8E_B808_4C29_AFA8_24160BA8B576_.wvu.FilterData" localSheetId="0" hidden="1">'на 01.03.2019'!$A$7:$H$145</definedName>
    <definedName name="Z_354643EC_374D_4252_A3BA_624B9338CCF6_.wvu.FilterData" localSheetId="0" hidden="1">'на 01.03.2019'!$A$7:$J$398</definedName>
    <definedName name="Z_356902C5_CBA1_407E_849C_39B6CAAFCD34_.wvu.FilterData" localSheetId="0" hidden="1">'на 01.03.2019'!$A$7:$J$398</definedName>
    <definedName name="Z_356FBDD5_3775_4781_9E0A_901095CE6157_.wvu.FilterData" localSheetId="0" hidden="1">'на 01.03.2019'!$A$7:$J$398</definedName>
    <definedName name="Z_3597F15D_13FB_47E4_B2D7_0713796F1B32_.wvu.FilterData" localSheetId="0" hidden="1">'на 01.03.2019'!$A$7:$H$145</definedName>
    <definedName name="Z_35A82584_BCCD_413D_BF58_739C849379E3_.wvu.FilterData" localSheetId="0" hidden="1">'на 01.03.2019'!$A$7:$J$398</definedName>
    <definedName name="Z_36279478_DEDD_46A7_8B6D_9500CB65A35C_.wvu.FilterData" localSheetId="0" hidden="1">'на 01.03.2019'!$A$7:$H$145</definedName>
    <definedName name="Z_36282042_958F_4D98_9515_9E9271F26AA2_.wvu.FilterData" localSheetId="0" hidden="1">'на 01.03.2019'!$A$7:$H$145</definedName>
    <definedName name="Z_36483E9A_03E9_431F_B24B_73C77EA6547E_.wvu.FilterData" localSheetId="0" hidden="1">'на 01.03.2019'!$A$7:$J$398</definedName>
    <definedName name="Z_368728BB_F981_4DE3_8F4E_C77C2580C6B3_.wvu.FilterData" localSheetId="0" hidden="1">'на 01.03.2019'!$A$7:$J$398</definedName>
    <definedName name="Z_36AEB3FF_FCBC_4E21_8EFE_F20781816ED3_.wvu.FilterData" localSheetId="0" hidden="1">'на 01.03.2019'!$A$7:$H$145</definedName>
    <definedName name="Z_371CA4AD_891B_4B1D_9403_45AB26546607_.wvu.FilterData" localSheetId="0" hidden="1">'на 01.03.2019'!$A$7:$J$398</definedName>
    <definedName name="Z_375FD1ED_0F0C_4C78_AE3D_1D583BC74E47_.wvu.FilterData" localSheetId="0" hidden="1">'на 01.03.2019'!$A$7:$J$398</definedName>
    <definedName name="Z_3780FC5F_184E_406C_B40E_6BE29406408E_.wvu.FilterData" localSheetId="0" hidden="1">'на 01.03.2019'!$A$7:$J$398</definedName>
    <definedName name="Z_3789C719_2C4D_4FFB_B9EF_5AA095975824_.wvu.FilterData" localSheetId="0" hidden="1">'на 01.03.2019'!$A$7:$J$398</definedName>
    <definedName name="Z_37F8CE32_8CE8_4D95_9C0E_63112E6EFFE9_.wvu.Cols" localSheetId="0" hidden="1">'на 01.03.2019'!#REF!</definedName>
    <definedName name="Z_37F8CE32_8CE8_4D95_9C0E_63112E6EFFE9_.wvu.FilterData" localSheetId="0" hidden="1">'на 01.03.2019'!$A$7:$H$145</definedName>
    <definedName name="Z_37F8CE32_8CE8_4D95_9C0E_63112E6EFFE9_.wvu.PrintArea" localSheetId="0" hidden="1">'на 01.03.2019'!$A$1:$J$145</definedName>
    <definedName name="Z_37F8CE32_8CE8_4D95_9C0E_63112E6EFFE9_.wvu.PrintTitles" localSheetId="0" hidden="1">'на 01.03.2019'!$5:$8</definedName>
    <definedName name="Z_37F8CE32_8CE8_4D95_9C0E_63112E6EFFE9_.wvu.Rows" localSheetId="0" hidden="1">'на 01.03.2019'!#REF!,'на 01.03.2019'!#REF!,'на 01.03.2019'!#REF!,'на 01.03.2019'!#REF!,'на 01.03.2019'!#REF!,'на 01.03.2019'!#REF!,'на 01.03.2019'!#REF!,'на 01.03.2019'!#REF!,'на 01.03.2019'!#REF!,'на 01.03.2019'!#REF!,'на 01.03.2019'!#REF!,'на 01.03.2019'!#REF!,'на 01.03.2019'!#REF!,'на 01.03.2019'!#REF!,'на 01.03.2019'!#REF!,'на 01.03.2019'!#REF!,'на 01.03.2019'!#REF!</definedName>
    <definedName name="Z_386EE007_6994_4AA6_8824_D461BF01F1EA_.wvu.FilterData" localSheetId="0" hidden="1">'на 01.03.2019'!$A$7:$J$398</definedName>
    <definedName name="Z_394FB935_0201_44F8_9182_26C511D48F51_.wvu.FilterData" localSheetId="0" hidden="1">'на 01.03.2019'!$A$7:$J$398</definedName>
    <definedName name="Z_39897EE2_53F6_432A_9A7F_7DBB2FBB08E4_.wvu.FilterData" localSheetId="0" hidden="1">'на 01.03.2019'!$A$7:$J$398</definedName>
    <definedName name="Z_39BDB0EB_9BA4_409E_B505_137EC009426F_.wvu.FilterData" localSheetId="0" hidden="1">'на 01.03.2019'!$A$7:$J$398</definedName>
    <definedName name="Z_39C96D4E_1C4D_4F18_8517_A4E3C24B1712_.wvu.FilterData" localSheetId="0" hidden="1">'на 01.03.2019'!$A$7:$J$398</definedName>
    <definedName name="Z_3A08D49D_7322_4FD5_90D4_F8436B9BCFE3_.wvu.FilterData" localSheetId="0" hidden="1">'на 01.03.2019'!$A$7:$J$398</definedName>
    <definedName name="Z_3A152827_EFCD_4FCD_A4F0_81C604FF3F88_.wvu.FilterData" localSheetId="0" hidden="1">'на 01.03.2019'!$A$7:$J$398</definedName>
    <definedName name="Z_3A3C36BB_10E7_4C1E_B0B9_7B6ED7A3EB3A_.wvu.FilterData" localSheetId="0" hidden="1">'на 01.03.2019'!$A$7:$J$398</definedName>
    <definedName name="Z_3A3DB971_386F_40FA_8DD4_4A74AFE3B4C9_.wvu.FilterData" localSheetId="0" hidden="1">'на 01.03.2019'!$A$7:$J$398</definedName>
    <definedName name="Z_3AAEA08B_779A_471D_BFA0_0D98BF9A4FAD_.wvu.FilterData" localSheetId="0" hidden="1">'на 01.03.2019'!$A$7:$H$145</definedName>
    <definedName name="Z_3ABBA6B1_F69F_4AC7_8A6D_97A73D7030DF_.wvu.FilterData" localSheetId="0" hidden="1">'на 01.03.2019'!$A$7:$J$398</definedName>
    <definedName name="Z_3B9A8A09_51D3_4E7C_A285_7AC18DD1651A_.wvu.FilterData" localSheetId="0" hidden="1">'на 01.03.2019'!$A$7:$J$398</definedName>
    <definedName name="Z_3C664174_3E98_4762_A560_3810A313981F_.wvu.FilterData" localSheetId="0" hidden="1">'на 01.03.2019'!$A$7:$J$398</definedName>
    <definedName name="Z_3C9F72CF_10C2_48CF_BBB6_A2B9A1393F37_.wvu.FilterData" localSheetId="0" hidden="1">'на 01.03.2019'!$A$7:$H$145</definedName>
    <definedName name="Z_3CBCA6B7_5D7C_44A4_844A_26E2A61FDE86_.wvu.FilterData" localSheetId="0" hidden="1">'на 01.03.2019'!$A$7:$J$398</definedName>
    <definedName name="Z_3CF5067B_C0BF_4885_AAB9_F758BBB164A0_.wvu.FilterData" localSheetId="0" hidden="1">'на 01.03.2019'!$A$7:$J$398</definedName>
    <definedName name="Z_3D1280C8_646B_4BB2_862F_8A8207220C6A_.wvu.FilterData" localSheetId="0" hidden="1">'на 01.03.2019'!$A$7:$H$145</definedName>
    <definedName name="Z_3D4245D9_9AB3_43FE_97D0_205A6EA7E6E4_.wvu.FilterData" localSheetId="0" hidden="1">'на 01.03.2019'!$A$7:$J$398</definedName>
    <definedName name="Z_3D5A28D4_CB7B_405C_9FFF_EB22C14AB77F_.wvu.FilterData" localSheetId="0" hidden="1">'на 01.03.2019'!$A$7:$J$398</definedName>
    <definedName name="Z_3D6E136A_63AE_4912_A965_BD438229D989_.wvu.FilterData" localSheetId="0" hidden="1">'на 01.03.2019'!$A$7:$J$398</definedName>
    <definedName name="Z_3DB4F6FC_CE58_4083_A6ED_88DCB901BB99_.wvu.FilterData" localSheetId="0" hidden="1">'на 01.03.2019'!$A$7:$H$145</definedName>
    <definedName name="Z_3E14FD86_95B1_4D0E_A8F6_A4FFDE0E3FF0_.wvu.FilterData" localSheetId="0" hidden="1">'на 01.03.2019'!$A$7:$J$398</definedName>
    <definedName name="Z_3E7BBA27_FCB5_4D66_864C_8656009B9E88_.wvu.FilterData" localSheetId="0" hidden="1">'на 01.03.2019'!$A$3:$K$182</definedName>
    <definedName name="Z_3EEA7E1A_5F2B_4408_A34C_1F0223B5B245_.wvu.FilterData" localSheetId="0" hidden="1">'на 01.03.2019'!$A$7:$J$398</definedName>
    <definedName name="Z_3F0F098D_D998_48FD_BB26_7A5537CB4DC9_.wvu.FilterData" localSheetId="0" hidden="1">'на 01.03.2019'!$A$7:$J$398</definedName>
    <definedName name="Z_3F4E18FA_E0CE_43C2_A7F4_5CAE036892ED_.wvu.FilterData" localSheetId="0" hidden="1">'на 01.03.2019'!$A$7:$J$398</definedName>
    <definedName name="Z_3F7954D6_04C1_4B23_AE36_0FF9609A2280_.wvu.FilterData" localSheetId="0" hidden="1">'на 01.03.2019'!$A$7:$J$398</definedName>
    <definedName name="Z_3F839701_87D5_496C_AD9C_2B5AE5742513_.wvu.FilterData" localSheetId="0" hidden="1">'на 01.03.2019'!$A$7:$J$398</definedName>
    <definedName name="Z_3FE8ACF3_2097_4BA9_8230_2DBD30F09632_.wvu.FilterData" localSheetId="0" hidden="1">'на 01.03.2019'!$A$7:$J$398</definedName>
    <definedName name="Z_3FEA0B99_83A0_4934_91F1_66BC8E596ABB_.wvu.FilterData" localSheetId="0" hidden="1">'на 01.03.2019'!$A$7:$J$398</definedName>
    <definedName name="Z_3FEDCFF8_5450_469D_9A9E_38AB8819A083_.wvu.FilterData" localSheetId="0" hidden="1">'на 01.03.2019'!$A$7:$J$398</definedName>
    <definedName name="Z_402DFE3F_A5E1_41E8_BB4F_E3062FAE22D8_.wvu.FilterData" localSheetId="0" hidden="1">'на 01.03.2019'!$A$7:$J$398</definedName>
    <definedName name="Z_403313B7_B74E_4D03_8AB9_B2A52A5BA330_.wvu.FilterData" localSheetId="0" hidden="1">'на 01.03.2019'!$A$7:$H$145</definedName>
    <definedName name="Z_4055661A_C391_44E3_B71B_DF824D593415_.wvu.FilterData" localSheetId="0" hidden="1">'на 01.03.2019'!$A$7:$H$145</definedName>
    <definedName name="Z_413E8ADC_60FE_4AEB_A365_51405ED7DAEF_.wvu.FilterData" localSheetId="0" hidden="1">'на 01.03.2019'!$A$7:$J$398</definedName>
    <definedName name="Z_415B8653_FE9C_472E_85AE_9CFA9B00FD5E_.wvu.FilterData" localSheetId="0" hidden="1">'на 01.03.2019'!$A$7:$H$145</definedName>
    <definedName name="Z_418F9F46_9018_4AFC_A504_8CA60A905B83_.wvu.FilterData" localSheetId="0" hidden="1">'на 01.03.2019'!$A$7:$J$398</definedName>
    <definedName name="Z_41A2847A_411A_4D8D_8669_7A8FD6A7F9E8_.wvu.FilterData" localSheetId="0" hidden="1">'на 01.03.2019'!$A$7:$J$398</definedName>
    <definedName name="Z_41C6EAF5_F389_4A73_A5DF_3E2ABACB9DC1_.wvu.FilterData" localSheetId="0" hidden="1">'на 01.03.2019'!$A$7:$J$398</definedName>
    <definedName name="Z_422AF1DB_ADD9_4056_90D1_EF57FA0619FA_.wvu.FilterData" localSheetId="0" hidden="1">'на 01.03.2019'!$A$7:$J$398</definedName>
    <definedName name="Z_423AE2BD_6FE7_4E39_8400_BD8A00496896_.wvu.FilterData" localSheetId="0" hidden="1">'на 01.03.2019'!$A$7:$J$398</definedName>
    <definedName name="Z_42BF13A9_20A4_4030_912B_F63923E11DBF_.wvu.FilterData" localSheetId="0" hidden="1">'на 01.03.2019'!$A$7:$J$398</definedName>
    <definedName name="Z_4388DD05_A74C_4C1C_A344_6EEDB2F4B1B0_.wvu.FilterData" localSheetId="0" hidden="1">'на 01.03.2019'!$A$7:$H$145</definedName>
    <definedName name="Z_43F7D742_5383_4CCE_A058_3A12F3676DF6_.wvu.FilterData" localSheetId="0" hidden="1">'на 01.03.2019'!$A$7:$J$398</definedName>
    <definedName name="Z_445590C0_7350_4A17_AB85_F8DCF9494ECC_.wvu.FilterData" localSheetId="0" hidden="1">'на 01.03.2019'!$A$7:$H$145</definedName>
    <definedName name="Z_448249C8_AE56_4244_9A71_332B9BB563B1_.wvu.FilterData" localSheetId="0" hidden="1">'на 01.03.2019'!$A$7:$J$398</definedName>
    <definedName name="Z_4518508D_B738_485B_8F09_2B48028E59D4_.wvu.FilterData" localSheetId="0" hidden="1">'на 01.03.2019'!$A$7:$J$398</definedName>
    <definedName name="Z_45D27932_FD3D_46DE_B431_4E5606457D7F_.wvu.FilterData" localSheetId="0" hidden="1">'на 01.03.2019'!$A$7:$H$145</definedName>
    <definedName name="Z_45DE1976_7F07_4EB4_8A9C_FB72D060BEFA_.wvu.FilterData" localSheetId="0" hidden="1">'на 01.03.2019'!$A$7:$J$398</definedName>
    <definedName name="Z_45DE1976_7F07_4EB4_8A9C_FB72D060BEFA_.wvu.PrintArea" localSheetId="0" hidden="1">'на 01.03.2019'!$A$1:$J$183</definedName>
    <definedName name="Z_45DE1976_7F07_4EB4_8A9C_FB72D060BEFA_.wvu.PrintTitles" localSheetId="0" hidden="1">'на 01.03.2019'!$5:$8</definedName>
    <definedName name="Z_463F3E4B_81D6_4261_A251_5FB4227E67B1_.wvu.FilterData" localSheetId="0" hidden="1">'на 01.03.2019'!$A$7:$J$398</definedName>
    <definedName name="Z_464A6675_A54C_47A6_87B3_7B4DF2961434_.wvu.FilterData" localSheetId="0" hidden="1">'на 01.03.2019'!$A$7:$J$398</definedName>
    <definedName name="Z_46710F25_253B_4E24_937C_29641ECA4F50_.wvu.FilterData" localSheetId="0" hidden="1">'на 01.03.2019'!$A$7:$J$398</definedName>
    <definedName name="Z_46EDADFA_EC35_46D3_9137_2B694BF910BA_.wvu.FilterData" localSheetId="0" hidden="1">'на 01.03.2019'!$A$7:$J$398</definedName>
    <definedName name="Z_474B57ED_4959_4C17_9ED5_42840CC1EF1F_.wvu.FilterData" localSheetId="0" hidden="1">'на 01.03.2019'!$A$7:$J$398</definedName>
    <definedName name="Z_4765959C_9F0B_44DF_B00A_10C6BB8CF204_.wvu.FilterData" localSheetId="0" hidden="1">'на 01.03.2019'!$A$7:$J$398</definedName>
    <definedName name="Z_47A8A680_8C4D_4709_925D_1B1D9945DCD8_.wvu.FilterData" localSheetId="0" hidden="1">'на 01.03.2019'!$A$7:$J$398</definedName>
    <definedName name="Z_47BCB1EA_366A_4F56_B866_A7D2D6FB6413_.wvu.FilterData" localSheetId="0" hidden="1">'на 01.03.2019'!$A$7:$J$398</definedName>
    <definedName name="Z_47CE02E9_7BC4_47FC_9B44_1B5CC8466C98_.wvu.FilterData" localSheetId="0" hidden="1">'на 01.03.2019'!$A$7:$J$398</definedName>
    <definedName name="Z_47DE35B6_B347_4C65_8E49_C2008CA773EB_.wvu.FilterData" localSheetId="0" hidden="1">'на 01.03.2019'!$A$7:$H$145</definedName>
    <definedName name="Z_47E54F1A_929E_4350_846F_D427E0D466DD_.wvu.FilterData" localSheetId="0" hidden="1">'на 01.03.2019'!$A$7:$J$398</definedName>
    <definedName name="Z_486156AC_4370_4C02_BA8A_CB9B49D1A8EC_.wvu.FilterData" localSheetId="0" hidden="1">'на 01.03.2019'!$A$7:$J$398</definedName>
    <definedName name="Z_4861CA5D_AAF5_4F79_B1FC_28136A948C67_.wvu.FilterData" localSheetId="0" hidden="1">'на 01.03.2019'!$A$7:$J$398</definedName>
    <definedName name="Z_490A2F1C_31D3_46A4_90C2_4FE00A2A3110_.wvu.FilterData" localSheetId="0" hidden="1">'на 01.03.2019'!$A$7:$J$398</definedName>
    <definedName name="Z_494248FA_238D_478D_A4F9_307A931FFEE2_.wvu.FilterData" localSheetId="0" hidden="1">'на 01.03.2019'!$A$7:$J$398</definedName>
    <definedName name="Z_495CB41C_9D74_45FB_9A3C_30411D304A3A_.wvu.FilterData" localSheetId="0" hidden="1">'на 01.03.2019'!$A$7:$J$398</definedName>
    <definedName name="Z_49C7329D_3247_4713_BC9A_64F0EE2B0B3C_.wvu.FilterData" localSheetId="0" hidden="1">'на 01.03.2019'!$A$7:$J$398</definedName>
    <definedName name="Z_49E10B09_97E3_41C9_892E_7D9C5DFF5740_.wvu.FilterData" localSheetId="0" hidden="1">'на 01.03.2019'!$A$7:$J$398</definedName>
    <definedName name="Z_49F2D403_965E_4EAD_9917_761D5083F09E_.wvu.FilterData" localSheetId="0" hidden="1">'на 01.03.2019'!$A$7:$J$398</definedName>
    <definedName name="Z_4A8D74AF_6B6C_4239_9EC3_301119213646_.wvu.FilterData" localSheetId="0" hidden="1">'на 01.03.2019'!$A$7:$J$398</definedName>
    <definedName name="Z_4AE61192_90D6_4C2B_9424_00320246C826_.wvu.FilterData" localSheetId="0" hidden="1">'на 01.03.2019'!$A$7:$J$398</definedName>
    <definedName name="Z_4AF0FF7E_D940_4246_AB71_AC8FEDA2EF24_.wvu.FilterData" localSheetId="0" hidden="1">'на 01.03.2019'!$A$7:$J$398</definedName>
    <definedName name="Z_4BB7905C_0E11_42F1_848D_90186131796A_.wvu.FilterData" localSheetId="0" hidden="1">'на 01.03.2019'!$A$7:$H$145</definedName>
    <definedName name="Z_4BE15B2D_077F_41A8_A21C_AB77D19D57D3_.wvu.FilterData" localSheetId="0" hidden="1">'на 01.03.2019'!$A$7:$J$398</definedName>
    <definedName name="Z_4C1FE39D_945F_4F14_94DF_F69B283DCD9F_.wvu.FilterData" localSheetId="0" hidden="1">'на 01.03.2019'!$A$7:$H$145</definedName>
    <definedName name="Z_4CA010EE_9FB5_4C7E_A14E_34EFE4C7E4F1_.wvu.FilterData" localSheetId="0" hidden="1">'на 01.03.2019'!$A$7:$J$398</definedName>
    <definedName name="Z_4CEB490B_58FB_4CA0_AAF2_63178FECD849_.wvu.FilterData" localSheetId="0" hidden="1">'на 01.03.2019'!$A$7:$J$398</definedName>
    <definedName name="Z_4DBA5214_E42E_4E7C_B43C_190A2BF79ACC_.wvu.FilterData" localSheetId="0" hidden="1">'на 01.03.2019'!$A$7:$J$398</definedName>
    <definedName name="Z_4DC9D79A_8761_4284_BFE5_DFE7738AB4F8_.wvu.FilterData" localSheetId="0" hidden="1">'на 01.03.2019'!$A$7:$J$398</definedName>
    <definedName name="Z_4DF21929_63B0_45D6_9063_EE3D75E46DF0_.wvu.FilterData" localSheetId="0" hidden="1">'на 01.03.2019'!$A$7:$J$398</definedName>
    <definedName name="Z_4E70B456_53A6_4A9B_B0D8_E54D21A50BAA_.wvu.FilterData" localSheetId="0" hidden="1">'на 01.03.2019'!$A$7:$J$398</definedName>
    <definedName name="Z_4EB9A2EB_6EC6_4AFE_AFFA_537868B4F130_.wvu.FilterData" localSheetId="0" hidden="1">'на 01.03.2019'!$A$7:$J$398</definedName>
    <definedName name="Z_4EF3C623_C372_46C1_AA60_4AC85C37C9F2_.wvu.FilterData" localSheetId="0" hidden="1">'на 01.03.2019'!$A$7:$J$398</definedName>
    <definedName name="Z_4F08029A_B8F0_4DA4_87B0_16FDC76C4FA3_.wvu.FilterData" localSheetId="0" hidden="1">'на 01.03.2019'!$A$7:$J$398</definedName>
    <definedName name="Z_4FA4A69A_6589_44A8_8710_9041295BCBA3_.wvu.FilterData" localSheetId="0" hidden="1">'на 01.03.2019'!$A$7:$J$398</definedName>
    <definedName name="Z_4FE18469_4F1B_4C4F_94F8_2337C288BBDA_.wvu.FilterData" localSheetId="0" hidden="1">'на 01.03.2019'!$A$7:$J$398</definedName>
    <definedName name="Z_5039ACE2_215B_49F3_AC23_F5E171EB2E04_.wvu.FilterData" localSheetId="0" hidden="1">'на 01.03.2019'!$A$7:$J$398</definedName>
    <definedName name="Z_50C7EE06_D3E5_466A_B02E_784815AC69C9_.wvu.FilterData" localSheetId="0" hidden="1">'на 01.03.2019'!$A$7:$J$398</definedName>
    <definedName name="Z_50F270BE_8CE5_4CA8_ACB0_0FE221C0502F_.wvu.FilterData" localSheetId="0" hidden="1">'на 01.03.2019'!$A$7:$J$398</definedName>
    <definedName name="Z_512708F0_FC6D_4404_BE68_DA23201791B7_.wvu.FilterData" localSheetId="0" hidden="1">'на 01.03.2019'!$A$7:$J$398</definedName>
    <definedName name="Z_51637613_0EB8_43CA_A073_E9BDD29429FF_.wvu.FilterData" localSheetId="0" hidden="1">'на 01.03.2019'!$A$7:$J$398</definedName>
    <definedName name="Z_51BD5A76_12FD_4D74_BB88_134070337907_.wvu.FilterData" localSheetId="0" hidden="1">'на 01.03.2019'!$A$7:$J$398</definedName>
    <definedName name="Z_5211D146_D07B_4B5D_8712_916865134037_.wvu.FilterData" localSheetId="0" hidden="1">'на 01.03.2019'!$A$7:$J$398</definedName>
    <definedName name="Z_5253E1E1_F351_4BC1_B2DF_DE6F6B57B558_.wvu.FilterData" localSheetId="0" hidden="1">'на 01.03.2019'!$A$7:$J$398</definedName>
    <definedName name="Z_529A9D10_2BB0_46A7_944D_8ECDFA0395B8_.wvu.FilterData" localSheetId="0" hidden="1">'на 01.03.2019'!$A$7:$J$398</definedName>
    <definedName name="Z_52ACD1DE_5C8C_419B_897D_A938C2151D22_.wvu.FilterData" localSheetId="0" hidden="1">'на 01.03.2019'!$A$7:$J$398</definedName>
    <definedName name="Z_52C40832_4D48_45A4_B802_95C62DCB5A61_.wvu.FilterData" localSheetId="0" hidden="1">'на 01.03.2019'!$A$7:$H$145</definedName>
    <definedName name="Z_539CB3DF_9B66_4BE7_9074_8CE0405EB8A6_.wvu.Cols" localSheetId="0" hidden="1">'на 01.03.2019'!#REF!,'на 01.03.2019'!#REF!</definedName>
    <definedName name="Z_539CB3DF_9B66_4BE7_9074_8CE0405EB8A6_.wvu.FilterData" localSheetId="0" hidden="1">'на 01.03.2019'!$A$7:$J$398</definedName>
    <definedName name="Z_539CB3DF_9B66_4BE7_9074_8CE0405EB8A6_.wvu.PrintArea" localSheetId="0" hidden="1">'на 01.03.2019'!$A$1:$J$177</definedName>
    <definedName name="Z_539CB3DF_9B66_4BE7_9074_8CE0405EB8A6_.wvu.PrintTitles" localSheetId="0" hidden="1">'на 01.03.2019'!$5:$8</definedName>
    <definedName name="Z_543FDC9E_DC95_4C7A_84E4_76AA766A82EF_.wvu.FilterData" localSheetId="0" hidden="1">'на 01.03.2019'!$A$7:$J$398</definedName>
    <definedName name="Z_54703B32_BADE_4A70_9C97_888CD74744A0_.wvu.FilterData" localSheetId="0" hidden="1">'на 01.03.2019'!$A$7:$J$398</definedName>
    <definedName name="Z_54998E4E_243D_4810_826F_6D61E2FD7B80_.wvu.FilterData" localSheetId="0" hidden="1">'на 01.03.2019'!$A$7:$J$398</definedName>
    <definedName name="Z_54BA7F95_777A_45AD_95C4_BDBF7D83E6C8_.wvu.FilterData" localSheetId="0" hidden="1">'на 01.03.2019'!$A$7:$J$398</definedName>
    <definedName name="Z_55266A36_B6A9_42E1_8467_17D14F12BABD_.wvu.FilterData" localSheetId="0" hidden="1">'на 01.03.2019'!$A$7:$H$145</definedName>
    <definedName name="Z_55F24CBB_212F_42F4_BB98_92561BDA95C3_.wvu.FilterData" localSheetId="0" hidden="1">'на 01.03.2019'!$A$7:$J$398</definedName>
    <definedName name="Z_564F82E8_8306_4799_B1F9_06B1FD1FB16E_.wvu.FilterData" localSheetId="0" hidden="1">'на 01.03.2019'!$A$3:$K$182</definedName>
    <definedName name="Z_565A1A16_6A4F_4794_B3C1_1808DC7E86C0_.wvu.FilterData" localSheetId="0" hidden="1">'на 01.03.2019'!$A$7:$H$145</definedName>
    <definedName name="Z_568C3823_FEE7_49C8_B4CF_3D48541DA65C_.wvu.FilterData" localSheetId="0" hidden="1">'на 01.03.2019'!$A$7:$H$145</definedName>
    <definedName name="Z_5696C387_34DF_4BED_BB60_2D85436D9DA8_.wvu.FilterData" localSheetId="0" hidden="1">'на 01.03.2019'!$A$7:$J$398</definedName>
    <definedName name="Z_56C18D87_C587_43F7_9147_D7827AADF66D_.wvu.FilterData" localSheetId="0" hidden="1">'на 01.03.2019'!$A$7:$H$145</definedName>
    <definedName name="Z_5729DC83_8713_4B21_9D2C_8A74D021747E_.wvu.FilterData" localSheetId="0" hidden="1">'на 01.03.2019'!$A$7:$H$145</definedName>
    <definedName name="Z_5730431A_42FA_4886_8F76_DA9C1179F65B_.wvu.FilterData" localSheetId="0" hidden="1">'на 01.03.2019'!$A$7:$J$398</definedName>
    <definedName name="Z_58270B81_2C5A_44D4_84D8_B29B6BA03243_.wvu.FilterData" localSheetId="0" hidden="1">'на 01.03.2019'!$A$7:$H$145</definedName>
    <definedName name="Z_5834E280_FA37_4F43_B5D8_B8D5A97A4524_.wvu.FilterData" localSheetId="0" hidden="1">'на 01.03.2019'!$A$7:$J$398</definedName>
    <definedName name="Z_58A2BFA9_7803_4AA8_99E8_85AF5847A611_.wvu.FilterData" localSheetId="0" hidden="1">'на 01.03.2019'!$A$7:$J$398</definedName>
    <definedName name="Z_58BFA8D4_CF88_4C84_B35F_981C21093C49_.wvu.FilterData" localSheetId="0" hidden="1">'на 01.03.2019'!$A$7:$J$398</definedName>
    <definedName name="Z_58EAD7A7_C312_4E53_9D90_6DB268F00AAE_.wvu.FilterData" localSheetId="0" hidden="1">'на 01.03.2019'!$A$7:$J$398</definedName>
    <definedName name="Z_59074C03_1A19_4344_8FE1_916D5A98CD29_.wvu.FilterData" localSheetId="0" hidden="1">'на 01.03.2019'!$A$7:$J$398</definedName>
    <definedName name="Z_593FC661_D3C9_4D5B_9F7F_4FD8BB281A5E_.wvu.FilterData" localSheetId="0" hidden="1">'на 01.03.2019'!$A$7:$J$398</definedName>
    <definedName name="Z_59F91900_CAE9_4608_97BE_FBC0993C389F_.wvu.FilterData" localSheetId="0" hidden="1">'на 01.03.2019'!$A$7:$H$145</definedName>
    <definedName name="Z_5A0826D2_48E8_4049_87EB_8011A792B32A_.wvu.FilterData" localSheetId="0" hidden="1">'на 01.03.2019'!$A$7:$J$398</definedName>
    <definedName name="Z_5AC843E8_BE7D_4B69_82E5_622B40389D76_.wvu.FilterData" localSheetId="0" hidden="1">'на 01.03.2019'!$A$7:$J$398</definedName>
    <definedName name="Z_5AED1EEB_F2BD_4EA8_B85A_ECC7CA9EB0BB_.wvu.FilterData" localSheetId="0" hidden="1">'на 01.03.2019'!$A$7:$J$398</definedName>
    <definedName name="Z_5B201F9D_0EC3_499C_A33C_1C4C3BFDAC63_.wvu.FilterData" localSheetId="0" hidden="1">'на 01.03.2019'!$A$7:$J$398</definedName>
    <definedName name="Z_5B530939_3820_4F41_B6AF_D342046937E2_.wvu.FilterData" localSheetId="0" hidden="1">'на 01.03.2019'!$A$7:$J$398</definedName>
    <definedName name="Z_5B6D98E6_8929_4747_9889_173EDC254AC0_.wvu.FilterData" localSheetId="0" hidden="1">'на 01.03.2019'!$A$7:$J$398</definedName>
    <definedName name="Z_5B8F35C7_BACE_46B7_A289_D37993E37EE6_.wvu.FilterData" localSheetId="0" hidden="1">'на 01.03.2019'!$A$7:$J$398</definedName>
    <definedName name="Z_5C13A1A0_C535_4639_90BE_9B5D72B8AEDB_.wvu.FilterData" localSheetId="0" hidden="1">'на 01.03.2019'!$A$7:$H$145</definedName>
    <definedName name="Z_5C253E80_F3BD_4FE4_AB93_2FEE92134E33_.wvu.FilterData" localSheetId="0" hidden="1">'на 01.03.2019'!$A$7:$J$398</definedName>
    <definedName name="Z_5C519772_2A20_4B5B_841B_37C4DE3DF25F_.wvu.FilterData" localSheetId="0" hidden="1">'на 01.03.2019'!$A$7:$J$398</definedName>
    <definedName name="Z_5CDE7466_9008_4EE8_8F19_E26D937B15F6_.wvu.FilterData" localSheetId="0" hidden="1">'на 01.03.2019'!$A$7:$H$145</definedName>
    <definedName name="Z_5D02AC07_9DDA_4DED_8BC0_7F56C2780A3D_.wvu.FilterData" localSheetId="0" hidden="1">'на 01.03.2019'!$A$7:$J$398</definedName>
    <definedName name="Z_5D1A8E24_0858_4B4C_9A88_78819F5A1F0E_.wvu.FilterData" localSheetId="0" hidden="1">'на 01.03.2019'!$A$7:$J$398</definedName>
    <definedName name="Z_5E8319AA_70BE_4A15_908D_5BB7BC61D3F7_.wvu.FilterData" localSheetId="0" hidden="1">'на 01.03.2019'!$A$7:$J$398</definedName>
    <definedName name="Z_5EB104F4_627D_44E7_960F_6C67063C7D09_.wvu.FilterData" localSheetId="0" hidden="1">'на 01.03.2019'!$A$7:$J$398</definedName>
    <definedName name="Z_5EB1B5BB_79BE_4318_9140_3FA31802D519_.wvu.FilterData" localSheetId="0" hidden="1">'на 01.03.2019'!$A$7:$J$398</definedName>
    <definedName name="Z_5EB1B5BB_79BE_4318_9140_3FA31802D519_.wvu.PrintArea" localSheetId="0" hidden="1">'на 01.03.2019'!$A$1:$J$177</definedName>
    <definedName name="Z_5EB1B5BB_79BE_4318_9140_3FA31802D519_.wvu.PrintTitles" localSheetId="0" hidden="1">'на 01.03.2019'!$5:$8</definedName>
    <definedName name="Z_5FB953A5_71FF_4056_AF98_C9D06FF0EDF3_.wvu.Cols" localSheetId="0" hidden="1">'на 01.03.2019'!#REF!,'на 01.03.2019'!#REF!</definedName>
    <definedName name="Z_5FB953A5_71FF_4056_AF98_C9D06FF0EDF3_.wvu.FilterData" localSheetId="0" hidden="1">'на 01.03.2019'!$A$7:$J$398</definedName>
    <definedName name="Z_5FB953A5_71FF_4056_AF98_C9D06FF0EDF3_.wvu.PrintArea" localSheetId="0" hidden="1">'на 01.03.2019'!$A$1:$J$177</definedName>
    <definedName name="Z_5FB953A5_71FF_4056_AF98_C9D06FF0EDF3_.wvu.PrintTitles" localSheetId="0" hidden="1">'на 01.03.2019'!$5:$8</definedName>
    <definedName name="Z_6011A554_E1A4_465F_9A01_E0469A86D44D_.wvu.FilterData" localSheetId="0" hidden="1">'на 01.03.2019'!$A$7:$J$398</definedName>
    <definedName name="Z_60155C64_695E_458C_BBFE_B89C53118803_.wvu.FilterData" localSheetId="0" hidden="1">'на 01.03.2019'!$A$7:$J$398</definedName>
    <definedName name="Z_60657231_C99E_4191_A90E_C546FB588843_.wvu.FilterData" localSheetId="0" hidden="1">'на 01.03.2019'!$A$7:$H$145</definedName>
    <definedName name="Z_6068C3FF_17AA_48A5_A88B_2523CBAC39AE_.wvu.FilterData" localSheetId="0" hidden="1">'на 01.03.2019'!$A$7:$J$398</definedName>
    <definedName name="Z_6068C3FF_17AA_48A5_A88B_2523CBAC39AE_.wvu.PrintArea" localSheetId="0" hidden="1">'на 01.03.2019'!$A$1:$J$183</definedName>
    <definedName name="Z_6068C3FF_17AA_48A5_A88B_2523CBAC39AE_.wvu.PrintTitles" localSheetId="0" hidden="1">'на 01.03.2019'!$5:$8</definedName>
    <definedName name="Z_6096DF59_5639_431F_ACAA_6E74367471D4_.wvu.FilterData" localSheetId="0" hidden="1">'на 01.03.2019'!$A$7:$J$398</definedName>
    <definedName name="Z_60B33E92_3815_4061_91AA_8E38B8895054_.wvu.FilterData" localSheetId="0" hidden="1">'на 01.03.2019'!$A$7:$H$145</definedName>
    <definedName name="Z_61D3C2BE_E5C3_4670_8A8C_5EA015D7BE13_.wvu.FilterData" localSheetId="0" hidden="1">'на 01.03.2019'!$A$7:$J$398</definedName>
    <definedName name="Z_6246324E_D224_4FAC_8C67_F9370E7D77EB_.wvu.FilterData" localSheetId="0" hidden="1">'на 01.03.2019'!$A$7:$J$398</definedName>
    <definedName name="Z_62534477_13C5_437C_87A9_3525FC60CE4D_.wvu.FilterData" localSheetId="0" hidden="1">'на 01.03.2019'!$A$7:$J$398</definedName>
    <definedName name="Z_62691467_BD46_47AE_A6DF_52CBD0D9817B_.wvu.FilterData" localSheetId="0" hidden="1">'на 01.03.2019'!$A$7:$H$145</definedName>
    <definedName name="Z_62C4D5B7_88F6_4885_99F7_CBFA0AACC2D9_.wvu.FilterData" localSheetId="0" hidden="1">'на 01.03.2019'!$A$7:$J$398</definedName>
    <definedName name="Z_62E7809F_D5DF_4BC1_AEFF_718779E2F7F6_.wvu.FilterData" localSheetId="0" hidden="1">'на 01.03.2019'!$A$7:$J$398</definedName>
    <definedName name="Z_62F28655_B8A8_45AE_A142_E93FF8C032BD_.wvu.FilterData" localSheetId="0" hidden="1">'на 01.03.2019'!$A$7:$J$398</definedName>
    <definedName name="Z_62F2B5AA_C3D1_4669_A4A0_184285923B8F_.wvu.FilterData" localSheetId="0" hidden="1">'на 01.03.2019'!$A$7:$J$398</definedName>
    <definedName name="Z_63720CAA_47FE_4977_B082_29E1534276C7_.wvu.FilterData" localSheetId="0" hidden="1">'на 01.03.2019'!$A$7:$J$398</definedName>
    <definedName name="Z_638AAAE8_8FF2_44D0_A160_BB2A9AEB5B72_.wvu.FilterData" localSheetId="0" hidden="1">'на 01.03.2019'!$A$7:$H$145</definedName>
    <definedName name="Z_63D45DC6_0D62_438A_9069_0A4378090381_.wvu.FilterData" localSheetId="0" hidden="1">'на 01.03.2019'!$A$7:$H$145</definedName>
    <definedName name="Z_647EE6A0_6C8D_4FBF_BCF1_907D60975A5A_.wvu.FilterData" localSheetId="0" hidden="1">'на 01.03.2019'!$A$7:$J$398</definedName>
    <definedName name="Z_648AB040_BD0E_49A1_BA40_87D3D9C0BA55_.wvu.FilterData" localSheetId="0" hidden="1">'на 01.03.2019'!$A$7:$J$398</definedName>
    <definedName name="Z_649E5CE3_4976_49D9_83DA_4E57FFC714BF_.wvu.Cols" localSheetId="0" hidden="1">'на 01.03.2019'!#REF!</definedName>
    <definedName name="Z_649E5CE3_4976_49D9_83DA_4E57FFC714BF_.wvu.FilterData" localSheetId="0" hidden="1">'на 01.03.2019'!$A$7:$J$398</definedName>
    <definedName name="Z_649E5CE3_4976_49D9_83DA_4E57FFC714BF_.wvu.PrintArea" localSheetId="0" hidden="1">'на 01.03.2019'!$A$1:$J$181</definedName>
    <definedName name="Z_649E5CE3_4976_49D9_83DA_4E57FFC714BF_.wvu.PrintTitles" localSheetId="0" hidden="1">'на 01.03.2019'!$5:$8</definedName>
    <definedName name="Z_64C01F03_E840_4B6E_960F_5E13E0981676_.wvu.FilterData" localSheetId="0" hidden="1">'на 01.03.2019'!$A$7:$J$398</definedName>
    <definedName name="Z_65F8B16B_220F_4FC8_86A4_6BDB56CB5C59_.wvu.FilterData" localSheetId="0" hidden="1">'на 01.03.2019'!$A$3:$K$182</definedName>
    <definedName name="Z_6654CD2E_14AE_4299_8801_306919BA9D32_.wvu.FilterData" localSheetId="0" hidden="1">'на 01.03.2019'!$A$7:$J$398</definedName>
    <definedName name="Z_66550ABE_0FE4_4071_B1FA_6163FA599414_.wvu.FilterData" localSheetId="0" hidden="1">'на 01.03.2019'!$A$7:$J$398</definedName>
    <definedName name="Z_6656F77C_55F8_4E1C_A222_2E884838D2F2_.wvu.FilterData" localSheetId="0" hidden="1">'на 01.03.2019'!$A$7:$J$398</definedName>
    <definedName name="Z_66EE8E68_84F1_44B5_B60B_7ED67214A421_.wvu.FilterData" localSheetId="0" hidden="1">'на 01.03.2019'!$A$7:$J$398</definedName>
    <definedName name="Z_67A1158E_8E10_4053_B044_B8AB7C784C01_.wvu.FilterData" localSheetId="0" hidden="1">'на 01.03.2019'!$A$7:$J$398</definedName>
    <definedName name="Z_67ADFAE6_A9AF_44D7_8539_93CD0F6B7849_.wvu.FilterData" localSheetId="0" hidden="1">'на 01.03.2019'!$A$7:$J$398</definedName>
    <definedName name="Z_67ADFAE6_A9AF_44D7_8539_93CD0F6B7849_.wvu.PrintArea" localSheetId="0" hidden="1">'на 01.03.2019'!$A$1:$J$197</definedName>
    <definedName name="Z_67ADFAE6_A9AF_44D7_8539_93CD0F6B7849_.wvu.PrintTitles" localSheetId="0" hidden="1">'на 01.03.2019'!$5:$8</definedName>
    <definedName name="Z_67ADFAE6_A9AF_44D7_8539_93CD0F6B7849_.wvu.Rows" localSheetId="0" hidden="1">'на 01.03.2019'!$18:$20,'на 01.03.2019'!$27:$28,'на 01.03.2019'!$140:$145</definedName>
    <definedName name="Z_68543727_5837_47F3_A17E_A06AE03143F0_.wvu.FilterData" localSheetId="0" hidden="1">'на 01.03.2019'!$A$7:$J$398</definedName>
    <definedName name="Z_6901CD30_42B7_4EC1_AF54_8AB710BFE495_.wvu.FilterData" localSheetId="0" hidden="1">'на 01.03.2019'!$A$7:$J$398</definedName>
    <definedName name="Z_69321B6F_CF2A_4DAB_82CF_8CAAD629F257_.wvu.FilterData" localSheetId="0" hidden="1">'на 01.03.2019'!$A$7:$J$398</definedName>
    <definedName name="Z_6A19F32A_B160_4483_91DD_03217B777DF3_.wvu.FilterData" localSheetId="0" hidden="1">'на 01.03.2019'!$A$7:$J$398</definedName>
    <definedName name="Z_6A3BD144_0140_4ADD_AD88_B274AA069B37_.wvu.FilterData" localSheetId="0" hidden="1">'на 01.03.2019'!$A$7:$J$398</definedName>
    <definedName name="Z_6B30174D_06F6_400C_8FE4_A489A229C982_.wvu.FilterData" localSheetId="0" hidden="1">'на 01.03.2019'!$A$7:$J$398</definedName>
    <definedName name="Z_6B9F1A4E_485B_421D_A44C_0AAE5901E28D_.wvu.FilterData" localSheetId="0" hidden="1">'на 01.03.2019'!$A$7:$J$398</definedName>
    <definedName name="Z_6BE4E62B_4F97_4F96_9638_8ADCE8F932B1_.wvu.FilterData" localSheetId="0" hidden="1">'на 01.03.2019'!$A$7:$H$145</definedName>
    <definedName name="Z_6BE735CC_AF2E_4F67_B22D_A8AB001D3353_.wvu.FilterData" localSheetId="0" hidden="1">'на 01.03.2019'!$A$7:$H$145</definedName>
    <definedName name="Z_6C574B3A_CBDC_4063_B039_06E2BE768645_.wvu.FilterData" localSheetId="0" hidden="1">'на 01.03.2019'!$A$7:$J$398</definedName>
    <definedName name="Z_6CF84B0C_144A_4CF4_A34E_B9147B738037_.wvu.FilterData" localSheetId="0" hidden="1">'на 01.03.2019'!$A$7:$H$145</definedName>
    <definedName name="Z_6D091BF8_3118_4C66_BFCF_A396B92963B0_.wvu.FilterData" localSheetId="0" hidden="1">'на 01.03.2019'!$A$7:$J$398</definedName>
    <definedName name="Z_6D692D1F_2186_4B62_878B_AABF13F25116_.wvu.FilterData" localSheetId="0" hidden="1">'на 01.03.2019'!$A$7:$J$398</definedName>
    <definedName name="Z_6D7CFBF1_75D3_41F3_8694_AE4E45FE6F72_.wvu.FilterData" localSheetId="0" hidden="1">'на 01.03.2019'!$A$7:$J$398</definedName>
    <definedName name="Z_6DC5357A_CB08_43BF_90C5_44CA067A2BB4_.wvu.FilterData" localSheetId="0" hidden="1">'на 01.03.2019'!$A$7:$J$398</definedName>
    <definedName name="Z_6E1926CF_4906_4A55_811C_617ED8BB98BA_.wvu.FilterData" localSheetId="0" hidden="1">'на 01.03.2019'!$A$7:$J$398</definedName>
    <definedName name="Z_6E2D6686_B9FD_4BBA_8CD4_95C6386F5509_.wvu.FilterData" localSheetId="0" hidden="1">'на 01.03.2019'!$A$7:$H$145</definedName>
    <definedName name="Z_6E4A7295_8CE0_4D28_ABEF_D38EBAE7C204_.wvu.FilterData" localSheetId="0" hidden="1">'на 01.03.2019'!$A$7:$J$398</definedName>
    <definedName name="Z_6E4A7295_8CE0_4D28_ABEF_D38EBAE7C204_.wvu.PrintArea" localSheetId="0" hidden="1">'на 01.03.2019'!$A$1:$J$198</definedName>
    <definedName name="Z_6E4A7295_8CE0_4D28_ABEF_D38EBAE7C204_.wvu.PrintTitles" localSheetId="0" hidden="1">'на 01.03.2019'!$5:$8</definedName>
    <definedName name="Z_6ECBF068_1C02_4E6C_B4E6_EB2B6EC464BD_.wvu.FilterData" localSheetId="0" hidden="1">'на 01.03.2019'!$A$7:$J$398</definedName>
    <definedName name="Z_6F1223ED_6D7E_4BDC_97BD_57C6B16DF50B_.wvu.FilterData" localSheetId="0" hidden="1">'на 01.03.2019'!$A$7:$J$398</definedName>
    <definedName name="Z_6F188E27_E72B_48C9_888E_3A4AAF082D5A_.wvu.FilterData" localSheetId="0" hidden="1">'на 01.03.2019'!$A$7:$J$398</definedName>
    <definedName name="Z_6F60BF81_D1A9_4E04_93E7_3EE7124B8D23_.wvu.FilterData" localSheetId="0" hidden="1">'на 01.03.2019'!$A$7:$H$145</definedName>
    <definedName name="Z_6FA95ECB_A72C_44B0_B29D_BED71D2AC5FA_.wvu.FilterData" localSheetId="0" hidden="1">'на 01.03.2019'!$A$7:$J$398</definedName>
    <definedName name="Z_701E5EC3_E633_4389_A70E_4DD82E713CE4_.wvu.FilterData" localSheetId="0" hidden="1">'на 01.03.2019'!$A$7:$J$398</definedName>
    <definedName name="Z_70567FCD_AD22_4F19_9380_E5332B152F74_.wvu.FilterData" localSheetId="0" hidden="1">'на 01.03.2019'!$A$7:$J$398</definedName>
    <definedName name="Z_706D67E7_3361_40B2_829D_8844AB8060E2_.wvu.FilterData" localSheetId="0" hidden="1">'на 01.03.2019'!$A$7:$H$145</definedName>
    <definedName name="Z_70E4543C_ADDB_4019_BDB2_F36D27861FA5_.wvu.FilterData" localSheetId="0" hidden="1">'на 01.03.2019'!$A$7:$J$398</definedName>
    <definedName name="Z_70F1B7E8_7988_4C81_9922_ABE1AE06A197_.wvu.FilterData" localSheetId="0" hidden="1">'на 01.03.2019'!$A$7:$J$398</definedName>
    <definedName name="Z_71392A7E_0652_42FB_9A5C_35A0D8CFF7F9_.wvu.FilterData" localSheetId="0" hidden="1">'на 01.03.2019'!$A$7:$J$398</definedName>
    <definedName name="Z_7246383F_5A7C_4469_ABE5_F3DE99D7B98C_.wvu.FilterData" localSheetId="0" hidden="1">'на 01.03.2019'!$A$7:$H$145</definedName>
    <definedName name="Z_727CF329_C3C3_4900_8882_0105D9B87052_.wvu.FilterData" localSheetId="0" hidden="1">'на 01.03.2019'!$A$7:$J$398</definedName>
    <definedName name="Z_728B417D_5E48_46CF_86FE_9C0FFD136F19_.wvu.FilterData" localSheetId="0" hidden="1">'на 01.03.2019'!$A$7:$J$398</definedName>
    <definedName name="Z_72971C39_5C91_4008_BD77_2DC24FDFDCB6_.wvu.FilterData" localSheetId="0" hidden="1">'на 01.03.2019'!$A$7:$J$398</definedName>
    <definedName name="Z_72BCCF18_7B1D_4731_977C_FF5C187A4C82_.wvu.FilterData" localSheetId="0" hidden="1">'на 01.03.2019'!$A$7:$J$398</definedName>
    <definedName name="Z_72C0943B_A5D5_4B80_AD54_166C5CDC74DE_.wvu.FilterData" localSheetId="0" hidden="1">'на 01.03.2019'!$A$3:$K$182</definedName>
    <definedName name="Z_72C0943B_A5D5_4B80_AD54_166C5CDC74DE_.wvu.PrintArea" localSheetId="0" hidden="1">'на 01.03.2019'!$A$1:$J$197</definedName>
    <definedName name="Z_72C0943B_A5D5_4B80_AD54_166C5CDC74DE_.wvu.PrintTitles" localSheetId="0" hidden="1">'на 01.03.2019'!$5:$8</definedName>
    <definedName name="Z_7351B774_7780_442A_903E_647131A150ED_.wvu.FilterData" localSheetId="0" hidden="1">'на 01.03.2019'!$A$7:$J$398</definedName>
    <definedName name="Z_73DD0BF4_420B_48CB_9B9B_8A8636EFB6F5_.wvu.FilterData" localSheetId="0" hidden="1">'на 01.03.2019'!$A$7:$J$398</definedName>
    <definedName name="Z_741C3AAD_37E5_4231_B8F1_6F6ABAB5BA70_.wvu.FilterData" localSheetId="0" hidden="1">'на 01.03.2019'!$A$3:$K$182</definedName>
    <definedName name="Z_742C8CE1_B323_4B6C_901C_E2B713ADDB04_.wvu.FilterData" localSheetId="0" hidden="1">'на 01.03.2019'!$A$7:$H$145</definedName>
    <definedName name="Z_74F25527_9FBE_45D8_B38D_2B215FE8DD1E_.wvu.FilterData" localSheetId="0" hidden="1">'на 01.03.2019'!$A$7:$J$398</definedName>
    <definedName name="Z_762066AC_D656_4392_845D_8C6157B76764_.wvu.FilterData" localSheetId="0" hidden="1">'на 01.03.2019'!$A$7:$H$145</definedName>
    <definedName name="Z_7654DBDC_86A8_4903_B5DC_30516E94F2C0_.wvu.FilterData" localSheetId="0" hidden="1">'на 01.03.2019'!$A$7:$J$398</definedName>
    <definedName name="Z_77081AB2_288F_4D22_9FAD_2429DAF1E510_.wvu.FilterData" localSheetId="0" hidden="1">'на 01.03.2019'!$A$7:$J$398</definedName>
    <definedName name="Z_777611BF_FE54_48A9_A8A8_0C82A3AE3A94_.wvu.FilterData" localSheetId="0" hidden="1">'на 01.03.2019'!$A$7:$J$398</definedName>
    <definedName name="Z_784E79C4_44EE_4A5F_B5EE_E1C5DC2A73F5_.wvu.FilterData" localSheetId="0" hidden="1">'на 01.03.2019'!$A$7:$J$398</definedName>
    <definedName name="Z_793C7B2D_7F2B_48EC_8A47_D2709381137D_.wvu.FilterData" localSheetId="0" hidden="1">'на 01.03.2019'!$A$7:$J$398</definedName>
    <definedName name="Z_799DB00F_141C_483B_A462_359C05A36D93_.wvu.FilterData" localSheetId="0" hidden="1">'на 01.03.2019'!$A$7:$H$145</definedName>
    <definedName name="Z_79E4D554_5B2C_41A7_B934_B430838AA03E_.wvu.FilterData" localSheetId="0" hidden="1">'на 01.03.2019'!$A$7:$J$398</definedName>
    <definedName name="Z_7A01CF94_90AE_4821_93EE_D3FE8D12D8D5_.wvu.FilterData" localSheetId="0" hidden="1">'на 01.03.2019'!$A$7:$J$398</definedName>
    <definedName name="Z_7A09065A_45D5_4C53_B9DD_121DF6719D64_.wvu.FilterData" localSheetId="0" hidden="1">'на 01.03.2019'!$A$7:$H$145</definedName>
    <definedName name="Z_7A71A7FF_8800_4D00_AEC1_1B599D526CDE_.wvu.FilterData" localSheetId="0" hidden="1">'на 01.03.2019'!$A$7:$J$398</definedName>
    <definedName name="Z_7AE14342_BF53_4FA2_8C85_1038D8BA9596_.wvu.FilterData" localSheetId="0" hidden="1">'на 01.03.2019'!$A$7:$H$145</definedName>
    <definedName name="Z_7B245AB0_C2AF_4822_BFC4_2399F85856C1_.wvu.Cols" localSheetId="0" hidden="1">'на 01.03.2019'!#REF!,'на 01.03.2019'!#REF!</definedName>
    <definedName name="Z_7B245AB0_C2AF_4822_BFC4_2399F85856C1_.wvu.FilterData" localSheetId="0" hidden="1">'на 01.03.2019'!$A$7:$J$398</definedName>
    <definedName name="Z_7B245AB0_C2AF_4822_BFC4_2399F85856C1_.wvu.PrintArea" localSheetId="0" hidden="1">'на 01.03.2019'!$A$1:$J$177</definedName>
    <definedName name="Z_7B245AB0_C2AF_4822_BFC4_2399F85856C1_.wvu.PrintTitles" localSheetId="0" hidden="1">'на 01.03.2019'!$5:$8</definedName>
    <definedName name="Z_7B77AEA7_9EB0_430F_94C7_6393A69B0369_.wvu.FilterData" localSheetId="0" hidden="1">'на 01.03.2019'!$A$7:$J$398</definedName>
    <definedName name="Z_7BA445E6_50A0_4F67_81F2_B2945A5BFD3F_.wvu.FilterData" localSheetId="0" hidden="1">'на 01.03.2019'!$A$7:$J$398</definedName>
    <definedName name="Z_7BC27702_AD83_4B6E_860E_D694439F877D_.wvu.FilterData" localSheetId="0" hidden="1">'на 01.03.2019'!$A$7:$H$145</definedName>
    <definedName name="Z_7C5735B6_B983_4E14_B7E4_71C183F79239_.wvu.FilterData" localSheetId="0" hidden="1">'на 01.03.2019'!$A$7:$J$398</definedName>
    <definedName name="Z_7CB2D520_A8A5_4D6C_BE39_64C505DBAE2C_.wvu.FilterData" localSheetId="0" hidden="1">'на 01.03.2019'!$A$7:$J$398</definedName>
    <definedName name="Z_7CB9D1CB_80BA_40B4_9A94_7ED38A1B10BF_.wvu.FilterData" localSheetId="0" hidden="1">'на 01.03.2019'!$A$7:$J$398</definedName>
    <definedName name="Z_7D3CF40D_731A_458F_92D4_5239AC179A47_.wvu.FilterData" localSheetId="0" hidden="1">'на 01.03.2019'!$A$7:$J$398</definedName>
    <definedName name="Z_7DB24378_D193_4D04_9739_831C8625EEAE_.wvu.FilterData" localSheetId="0" hidden="1">'на 01.03.2019'!$A$7:$J$60</definedName>
    <definedName name="Z_7DE2C6BB_5F23_4345_9D0D_B5B4BA992A74_.wvu.FilterData" localSheetId="0" hidden="1">'на 01.03.2019'!$A$7:$J$398</definedName>
    <definedName name="Z_7E10B4A2_86C5_49FE_B735_A2A4A6EBA352_.wvu.FilterData" localSheetId="0" hidden="1">'на 01.03.2019'!$A$7:$J$398</definedName>
    <definedName name="Z_7E77AE50_A8E9_48E1_BD6F_0651484E1DB4_.wvu.FilterData" localSheetId="0" hidden="1">'на 01.03.2019'!$A$7:$J$398</definedName>
    <definedName name="Z_7EA33A1B_0947_4DD9_ACB5_FE84B029B96C_.wvu.FilterData" localSheetId="0" hidden="1">'на 01.03.2019'!$A$7:$J$398</definedName>
    <definedName name="Z_8007FFF7_F225_4D07_B648_0021B9FE9E8A_.wvu.FilterData" localSheetId="0" hidden="1">'на 01.03.2019'!$A$7:$J$398</definedName>
    <definedName name="Z_80140D8B_E635_4A57_8CFB_A0D49EB42D6A_.wvu.FilterData" localSheetId="0" hidden="1">'на 01.03.2019'!$A$7:$J$398</definedName>
    <definedName name="Z_8031C64D_1C21_4159_B071_D2328195B6C4_.wvu.FilterData" localSheetId="0" hidden="1">'на 01.03.2019'!$A$7:$J$398</definedName>
    <definedName name="Z_80D84490_9B2F_4196_9FDE_6B9221814592_.wvu.FilterData" localSheetId="0" hidden="1">'на 01.03.2019'!$A$7:$J$398</definedName>
    <definedName name="Z_81403331_C5EB_4760_B273_D3D9C8D43951_.wvu.FilterData" localSheetId="0" hidden="1">'на 01.03.2019'!$A$7:$H$145</definedName>
    <definedName name="Z_81649847_CB5B_4966_A3DA_C8770A46509B_.wvu.FilterData" localSheetId="0" hidden="1">'на 01.03.2019'!$A$7:$J$398</definedName>
    <definedName name="Z_81BE03B7_DE2F_4E82_8496_CAF917D1CC3F_.wvu.FilterData" localSheetId="0" hidden="1">'на 01.03.2019'!$A$7:$J$398</definedName>
    <definedName name="Z_8220CA38_66F1_4F9F_A7AE_CF3DF89B0B66_.wvu.FilterData" localSheetId="0" hidden="1">'на 01.03.2019'!$A$7:$J$398</definedName>
    <definedName name="Z_8280D1E0_5055_49CD_A383_D6B2F2EBD512_.wvu.FilterData" localSheetId="0" hidden="1">'на 01.03.2019'!$A$7:$H$145</definedName>
    <definedName name="Z_829F5F3F_AACC_4AF4_A7EF_0FD75747C358_.wvu.FilterData" localSheetId="0" hidden="1">'на 01.03.2019'!$A$7:$J$398</definedName>
    <definedName name="Z_837CFD4A_C906_4267_9AF6_CD5874FBB89E_.wvu.FilterData" localSheetId="0" hidden="1">'на 01.03.2019'!$A$7:$J$398</definedName>
    <definedName name="Z_83894FAF_831A_4268_8B2F_EACBEA69E5F1_.wvu.FilterData" localSheetId="0" hidden="1">'на 01.03.2019'!$A$7:$J$398</definedName>
    <definedName name="Z_840133FA_9546_4ED0_AA3E_E87F8F80931F_.wvu.FilterData" localSheetId="0" hidden="1">'на 01.03.2019'!$A$7:$J$398</definedName>
    <definedName name="Z_8462E4B7_FF49_4401_9CB1_027D70C3D86B_.wvu.FilterData" localSheetId="0" hidden="1">'на 01.03.2019'!$A$7:$H$145</definedName>
    <definedName name="Z_8518C130_335F_4917_99A5_712FA6AC79A6_.wvu.FilterData" localSheetId="0" hidden="1">'на 01.03.2019'!$A$7:$J$398</definedName>
    <definedName name="Z_8518EF96_21CF_4CEA_B17C_8AA8E48B82CF_.wvu.FilterData" localSheetId="0" hidden="1">'на 01.03.2019'!$A$7:$J$398</definedName>
    <definedName name="Z_85336449_1C25_4AF7_89BA_281D7385CDF9_.wvu.FilterData" localSheetId="0" hidden="1">'на 01.03.2019'!$A$7:$J$398</definedName>
    <definedName name="Z_85610BEE_6BD4_4AC9_9284_0AD9E6A15466_.wvu.FilterData" localSheetId="0" hidden="1">'на 01.03.2019'!$A$7:$J$398</definedName>
    <definedName name="Z_85621B9F_ABEF_4928_B406_5F6003CD3FC1_.wvu.FilterData" localSheetId="0" hidden="1">'на 01.03.2019'!$A$7:$J$398</definedName>
    <definedName name="Z_85941411_C589_4588_ABE6_705DAC8DCC3D_.wvu.FilterData" localSheetId="0" hidden="1">'на 01.03.2019'!$A$7:$J$398</definedName>
    <definedName name="Z_85EC44C9_3155_42D3_A129_8E0E8C37A7B0_.wvu.FilterData" localSheetId="0" hidden="1">'на 01.03.2019'!$A$7:$J$398</definedName>
    <definedName name="Z_8608FEAB_BF57_4E40_9AFB_AA087E242421_.wvu.FilterData" localSheetId="0" hidden="1">'на 01.03.2019'!$A$7:$J$398</definedName>
    <definedName name="Z_8649CC96_F63A_4F83_8C89_AA8F47AC05F3_.wvu.FilterData" localSheetId="0" hidden="1">'на 01.03.2019'!$A$7:$H$145</definedName>
    <definedName name="Z_866666B3_A778_4059_8EF6_136684A0F698_.wvu.FilterData" localSheetId="0" hidden="1">'на 01.03.2019'!$A$7:$J$398</definedName>
    <definedName name="Z_868403B4_F60C_4700_B312_EDA79B4B2FC0_.wvu.FilterData" localSheetId="0" hidden="1">'на 01.03.2019'!$A$7:$J$398</definedName>
    <definedName name="Z_8789C1A0_51C5_46EF_B1F1_B319BE008AC1_.wvu.FilterData" localSheetId="0" hidden="1">'на 01.03.2019'!$A$7:$J$398</definedName>
    <definedName name="Z_87AE545F_036F_4E8B_9D04_AE59AB8BAC14_.wvu.FilterData" localSheetId="0" hidden="1">'на 01.03.2019'!$A$7:$H$145</definedName>
    <definedName name="Z_87D86486_B5EF_4463_9350_9D1E042A42DF_.wvu.FilterData" localSheetId="0" hidden="1">'на 01.03.2019'!$A$7:$J$398</definedName>
    <definedName name="Z_883D51B0_0A2B_40BD_A4BD_D3780EBDA8D9_.wvu.FilterData" localSheetId="0" hidden="1">'на 01.03.2019'!$A$7:$J$398</definedName>
    <definedName name="Z_8878B53B_0E8A_4A11_8A26_C2AC9BB8A4A9_.wvu.FilterData" localSheetId="0" hidden="1">'на 01.03.2019'!$A$7:$H$145</definedName>
    <definedName name="Z_888B8943_9277_42CB_A862_699801009D7B_.wvu.FilterData" localSheetId="0" hidden="1">'на 01.03.2019'!$A$7:$J$398</definedName>
    <definedName name="Z_88A0F5C8_F1C4_4816_99C8_59CB44BCE491_.wvu.FilterData" localSheetId="0" hidden="1">'на 01.03.2019'!$A$7:$J$398</definedName>
    <definedName name="Z_895608B2_F053_445E_BD6A_E885E9D4FE51_.wvu.FilterData" localSheetId="0" hidden="1">'на 01.03.2019'!$A$7:$J$398</definedName>
    <definedName name="Z_898FFEFC_C4FC_44BB_BE63_00FC13DD2042_.wvu.FilterData" localSheetId="0" hidden="1">'на 01.03.2019'!$A$7:$J$398</definedName>
    <definedName name="Z_89C6A5BF_E8A5_4A6F_A481_15B2F7A6D4E2_.wvu.FilterData" localSheetId="0" hidden="1">'на 01.03.2019'!$A$7:$J$398</definedName>
    <definedName name="Z_89F2DB1B_0F19_4230_A501_8A6666788E86_.wvu.FilterData" localSheetId="0" hidden="1">'на 01.03.2019'!$A$7:$J$398</definedName>
    <definedName name="Z_8A4ABF0A_262D_4454_86FE_CA0ADCDF3E94_.wvu.FilterData" localSheetId="0" hidden="1">'на 01.03.2019'!$A$7:$J$398</definedName>
    <definedName name="Z_8BA7C340_DD6D_4BDE_939B_41C98A02B423_.wvu.FilterData" localSheetId="0" hidden="1">'на 01.03.2019'!$A$7:$J$398</definedName>
    <definedName name="Z_8BB118EA_41BC_4E46_8EA1_4268AA5B6DB1_.wvu.FilterData" localSheetId="0" hidden="1">'на 01.03.2019'!$A$7:$J$398</definedName>
    <definedName name="Z_8C04CD6E_A1CC_4EF8_8DD5_B859F52073A0_.wvu.FilterData" localSheetId="0" hidden="1">'на 01.03.2019'!$A$7:$J$398</definedName>
    <definedName name="Z_8C654415_86D2_479D_A511_8A4B3774E375_.wvu.FilterData" localSheetId="0" hidden="1">'на 01.03.2019'!$A$7:$H$145</definedName>
    <definedName name="Z_8CAD663B_CD5E_4846_B4FD_69BCB6D1EB12_.wvu.FilterData" localSheetId="0" hidden="1">'на 01.03.2019'!$A$7:$H$145</definedName>
    <definedName name="Z_8CB267BE_E783_4914_8FFF_50D79F1D75CF_.wvu.FilterData" localSheetId="0" hidden="1">'на 01.03.2019'!$A$7:$H$145</definedName>
    <definedName name="Z_8D0153EB_A3EC_4213_A12B_74D6D827770F_.wvu.FilterData" localSheetId="0" hidden="1">'на 01.03.2019'!$A$7:$J$398</definedName>
    <definedName name="Z_8D165CA5_5C34_4274_A8CC_4FBD8A8EE6D4_.wvu.FilterData" localSheetId="0" hidden="1">'на 01.03.2019'!$A$7:$J$398</definedName>
    <definedName name="Z_8D7BE686_9FAF_4C26_8FD5_5395E55E0797_.wvu.FilterData" localSheetId="0" hidden="1">'на 01.03.2019'!$A$7:$H$145</definedName>
    <definedName name="Z_8D7C2311_E9FE_48F6_9665_BB17829B147C_.wvu.FilterData" localSheetId="0" hidden="1">'на 01.03.2019'!$A$7:$J$398</definedName>
    <definedName name="Z_8D8D2F4C_3B7E_4C1F_A367_4BA418733E1A_.wvu.FilterData" localSheetId="0" hidden="1">'на 01.03.2019'!$A$7:$H$145</definedName>
    <definedName name="Z_8DFDD887_4859_4275_91A7_634544543F21_.wvu.FilterData" localSheetId="0" hidden="1">'на 01.03.2019'!$A$7:$J$398</definedName>
    <definedName name="Z_8E62A2BE_7CE7_496E_AC79_F133ABDC98BF_.wvu.FilterData" localSheetId="0" hidden="1">'на 01.03.2019'!$A$7:$H$145</definedName>
    <definedName name="Z_8EEB3EFB_2D0D_474D_A904_853356F13984_.wvu.FilterData" localSheetId="0" hidden="1">'на 01.03.2019'!$A$7:$J$398</definedName>
    <definedName name="Z_8F2A8A22_72A2_4B00_8248_255CA52D5828_.wvu.FilterData" localSheetId="0" hidden="1">'на 01.03.2019'!$A$7:$J$398</definedName>
    <definedName name="Z_9044C5A5_1D21_4DB7_B551_B82CFEBFBFBE_.wvu.FilterData" localSheetId="0" hidden="1">'на 01.03.2019'!$A$7:$J$398</definedName>
    <definedName name="Z_9089CAE7_C9D5_4B44_BF40_622C1D4BEC1A_.wvu.FilterData" localSheetId="0" hidden="1">'на 01.03.2019'!$A$7:$J$398</definedName>
    <definedName name="Z_90B62036_E8E2_47F2_BA67_9490969E5E89_.wvu.FilterData" localSheetId="0" hidden="1">'на 01.03.2019'!$A$7:$J$398</definedName>
    <definedName name="Z_91482E4A_EB85_41D6_AA9F_21521D0F577E_.wvu.FilterData" localSheetId="0" hidden="1">'на 01.03.2019'!$A$7:$J$398</definedName>
    <definedName name="Z_91A44DD7_EFA1_45BC_BF8A_C6EBAED142C3_.wvu.FilterData" localSheetId="0" hidden="1">'на 01.03.2019'!$A$7:$J$398</definedName>
    <definedName name="Z_920FBB9C_08EB_4E34_86D0_F557F6CFABB8_.wvu.FilterData" localSheetId="0" hidden="1">'на 01.03.2019'!$A$7:$J$398</definedName>
    <definedName name="Z_92A69ACC_08E1_4049_9A4E_909BE09E8D3F_.wvu.FilterData" localSheetId="0" hidden="1">'на 01.03.2019'!$A$7:$J$398</definedName>
    <definedName name="Z_92A7494D_B642_4D2E_8A98_FA3ADD190BCE_.wvu.FilterData" localSheetId="0" hidden="1">'на 01.03.2019'!$A$7:$J$398</definedName>
    <definedName name="Z_92A89EF4_8A4E_4790_B0CC_01892B6039EB_.wvu.FilterData" localSheetId="0" hidden="1">'на 01.03.2019'!$A$7:$J$398</definedName>
    <definedName name="Z_92B14807_1A18_49A7_BCF6_3D45DEFE0E47_.wvu.FilterData" localSheetId="0" hidden="1">'на 01.03.2019'!$A$7:$J$398</definedName>
    <definedName name="Z_92E38377_38CC_496E_BBD8_5394F7550FE3_.wvu.FilterData" localSheetId="0" hidden="1">'на 01.03.2019'!$A$7:$J$398</definedName>
    <definedName name="Z_93030161_EBD2_4C55_BB01_67290B2149A7_.wvu.FilterData" localSheetId="0" hidden="1">'на 01.03.2019'!$A$7:$J$398</definedName>
    <definedName name="Z_935DFEC4_8817_4BB5_A846_9674D5A05EE9_.wvu.FilterData" localSheetId="0" hidden="1">'на 01.03.2019'!$A$7:$H$145</definedName>
    <definedName name="Z_938F43B0_CEED_4632_948B_C835F76DFE4A_.wvu.FilterData" localSheetId="0" hidden="1">'на 01.03.2019'!$A$7:$J$398</definedName>
    <definedName name="Z_93997AAE_3E78_48E8_AE0E_38B78085663A_.wvu.FilterData" localSheetId="0" hidden="1">'на 01.03.2019'!$A$7:$J$398</definedName>
    <definedName name="Z_944D1186_FA84_48E6_9A44_19022D55084A_.wvu.FilterData" localSheetId="0" hidden="1">'на 01.03.2019'!$A$7:$J$398</definedName>
    <definedName name="Z_94E3B816_367C_44F4_94FC_13D42F694C13_.wvu.FilterData" localSheetId="0" hidden="1">'на 01.03.2019'!$A$7:$J$398</definedName>
    <definedName name="Z_95B5A563_A81C_425C_AC80_18232E0FA0F2_.wvu.FilterData" localSheetId="0" hidden="1">'на 01.03.2019'!$A$7:$H$145</definedName>
    <definedName name="Z_95DCDA71_E71C_4701_B168_34A55CC7547D_.wvu.FilterData" localSheetId="0" hidden="1">'на 01.03.2019'!$A$7:$J$398</definedName>
    <definedName name="Z_95E04D27_058D_4765_8CB6_B789CC5A15B9_.wvu.FilterData" localSheetId="0" hidden="1">'на 01.03.2019'!$A$7:$J$398</definedName>
    <definedName name="Z_96167660_EA8B_4F7D_87A1_785E97B459B3_.wvu.FilterData" localSheetId="0" hidden="1">'на 01.03.2019'!$A$7:$H$145</definedName>
    <definedName name="Z_96879477_4713_4ABC_982A_7EB1C07B4DED_.wvu.FilterData" localSheetId="0" hidden="1">'на 01.03.2019'!$A$7:$H$145</definedName>
    <definedName name="Z_969E164A_AA47_4A3D_AECC_F3C5A8BBA40A_.wvu.FilterData" localSheetId="0" hidden="1">'на 01.03.2019'!$A$7:$J$398</definedName>
    <definedName name="Z_9780079B_2369_4362_9878_DE63286783A8_.wvu.FilterData" localSheetId="0" hidden="1">'на 01.03.2019'!$A$7:$J$398</definedName>
    <definedName name="Z_97B55429_A18E_43B5_9AF8_FE73FCDE4BBB_.wvu.FilterData" localSheetId="0" hidden="1">'на 01.03.2019'!$A$7:$J$398</definedName>
    <definedName name="Z_97E2C09C_6040_4BDA_B6A0_AF60F993AC48_.wvu.FilterData" localSheetId="0" hidden="1">'на 01.03.2019'!$A$7:$J$398</definedName>
    <definedName name="Z_97F74FDF_2C27_4D85_A3A7_1EF51A8A2DFF_.wvu.FilterData" localSheetId="0" hidden="1">'на 01.03.2019'!$A$7:$H$145</definedName>
    <definedName name="Z_987C1B6D_28A7_49CB_BBF0_6C3FFB9FC1C5_.wvu.FilterData" localSheetId="0" hidden="1">'на 01.03.2019'!$A$7:$J$398</definedName>
    <definedName name="Z_98AE7DDA_90CE_4E15_AD8D_6630EEDB042C_.wvu.FilterData" localSheetId="0" hidden="1">'на 01.03.2019'!$A$7:$J$398</definedName>
    <definedName name="Z_98BF881C_EB9C_4397_B787_F3FB50ED2890_.wvu.FilterData" localSheetId="0" hidden="1">'на 01.03.2019'!$A$7:$J$398</definedName>
    <definedName name="Z_98E168F2_55D9_4CA5_BFC7_4762AF11FD48_.wvu.FilterData" localSheetId="0" hidden="1">'на 01.03.2019'!$A$7:$J$398</definedName>
    <definedName name="Z_998B8119_4FF3_4A16_838D_539C6AE34D55_.wvu.Cols" localSheetId="0" hidden="1">'на 01.03.2019'!#REF!,'на 01.03.2019'!#REF!</definedName>
    <definedName name="Z_998B8119_4FF3_4A16_838D_539C6AE34D55_.wvu.FilterData" localSheetId="0" hidden="1">'на 01.03.2019'!$A$7:$J$398</definedName>
    <definedName name="Z_998B8119_4FF3_4A16_838D_539C6AE34D55_.wvu.PrintArea" localSheetId="0" hidden="1">'на 01.03.2019'!$A$1:$J$177</definedName>
    <definedName name="Z_998B8119_4FF3_4A16_838D_539C6AE34D55_.wvu.PrintTitles" localSheetId="0" hidden="1">'на 01.03.2019'!$5:$8</definedName>
    <definedName name="Z_998B8119_4FF3_4A16_838D_539C6AE34D55_.wvu.Rows" localSheetId="0" hidden="1">'на 01.03.2019'!#REF!</definedName>
    <definedName name="Z_99950613_28E7_4EC2_B918_559A2757B0A9_.wvu.FilterData" localSheetId="0" hidden="1">'на 01.03.2019'!$A$7:$J$398</definedName>
    <definedName name="Z_99950613_28E7_4EC2_B918_559A2757B0A9_.wvu.PrintArea" localSheetId="0" hidden="1">'на 01.03.2019'!$A$1:$J$183</definedName>
    <definedName name="Z_99950613_28E7_4EC2_B918_559A2757B0A9_.wvu.PrintTitles" localSheetId="0" hidden="1">'на 01.03.2019'!$5:$8</definedName>
    <definedName name="Z_9A28E7E9_55CD_40D9_9E29_E07B8DD3C238_.wvu.FilterData" localSheetId="0" hidden="1">'на 01.03.2019'!$A$7:$J$398</definedName>
    <definedName name="Z_9A769443_7DFA_43D5_AB26_6F2EEF53DAF1_.wvu.FilterData" localSheetId="0" hidden="1">'на 01.03.2019'!$A$7:$H$145</definedName>
    <definedName name="Z_9A8CADCF_85D0_4D32_80F2_6CE3DE83CA66_.wvu.FilterData" localSheetId="0" hidden="1">'на 01.03.2019'!$A$7:$J$398</definedName>
    <definedName name="Z_9B640DD4_FBFD_444A_B4D5_4A34ED79B9BC_.wvu.FilterData" localSheetId="0" hidden="1">'на 01.03.2019'!$A$7:$J$398</definedName>
    <definedName name="Z_9C310551_EC8B_4B87_B5AF_39FC532C6FE3_.wvu.FilterData" localSheetId="0" hidden="1">'на 01.03.2019'!$A$7:$H$145</definedName>
    <definedName name="Z_9C38FBC7_6E93_40A5_BD30_7720FC92D0D4_.wvu.FilterData" localSheetId="0" hidden="1">'на 01.03.2019'!$A$7:$J$398</definedName>
    <definedName name="Z_9CB26755_9CF3_42C9_A567_6FF9CCE0F397_.wvu.FilterData" localSheetId="0" hidden="1">'на 01.03.2019'!$A$7:$J$398</definedName>
    <definedName name="Z_9CE1F91A_5326_41A6_9CA7_C24ACCBE2F48_.wvu.FilterData" localSheetId="0" hidden="1">'на 01.03.2019'!$A$7:$J$398</definedName>
    <definedName name="Z_9D24C81C_5B18_4B40_BF88_7236C9CAE366_.wvu.FilterData" localSheetId="0" hidden="1">'на 01.03.2019'!$A$7:$H$145</definedName>
    <definedName name="Z_9DE7839B_6B77_48C9_B008_4D6E417DD85D_.wvu.FilterData" localSheetId="0" hidden="1">'на 01.03.2019'!$A$7:$J$398</definedName>
    <definedName name="Z_9E1D944D_E62F_4660_B928_F956F86CCB3D_.wvu.FilterData" localSheetId="0" hidden="1">'на 01.03.2019'!$A$7:$J$398</definedName>
    <definedName name="Z_9E720D93_31F0_4636_BA00_6CE6F83F3651_.wvu.FilterData" localSheetId="0" hidden="1">'на 01.03.2019'!$A$7:$J$398</definedName>
    <definedName name="Z_9E943B7D_D4C7_443F_BC4C_8AB90546D8A5_.wvu.Cols" localSheetId="0" hidden="1">'на 01.03.2019'!#REF!,'на 01.03.2019'!#REF!</definedName>
    <definedName name="Z_9E943B7D_D4C7_443F_BC4C_8AB90546D8A5_.wvu.FilterData" localSheetId="0" hidden="1">'на 01.03.2019'!$A$3:$J$60</definedName>
    <definedName name="Z_9E943B7D_D4C7_443F_BC4C_8AB90546D8A5_.wvu.PrintTitles" localSheetId="0" hidden="1">'на 01.03.2019'!$5:$8</definedName>
    <definedName name="Z_9E943B7D_D4C7_443F_BC4C_8AB90546D8A5_.wvu.Rows" localSheetId="0" hidden="1">'на 01.03.2019'!#REF!,'на 01.03.2019'!#REF!,'на 01.03.2019'!#REF!,'на 01.03.2019'!#REF!,'на 01.03.2019'!#REF!,'на 01.03.2019'!#REF!,'на 01.03.2019'!#REF!,'на 01.03.2019'!#REF!,'на 01.03.2019'!#REF!,'на 01.03.2019'!#REF!,'на 01.03.2019'!#REF!,'на 01.03.2019'!#REF!,'на 01.03.2019'!#REF!,'на 01.03.2019'!#REF!,'на 01.03.2019'!#REF!,'на 01.03.2019'!#REF!,'на 01.03.2019'!#REF!,'на 01.03.2019'!#REF!,'на 01.03.2019'!#REF!,'на 01.03.2019'!#REF!</definedName>
    <definedName name="Z_9EC99D85_9CBB_4D41_A0AC_5A782960B43C_.wvu.FilterData" localSheetId="0" hidden="1">'на 01.03.2019'!$A$7:$H$145</definedName>
    <definedName name="Z_9F469FEB_94D1_4BA9_BDF6_0A94C53541EA_.wvu.FilterData" localSheetId="0" hidden="1">'на 01.03.2019'!$A$7:$J$398</definedName>
    <definedName name="Z_9FA29541_62F4_4CED_BF33_19F6BA57578F_.wvu.Cols" localSheetId="0" hidden="1">'на 01.03.2019'!#REF!,'на 01.03.2019'!#REF!</definedName>
    <definedName name="Z_9FA29541_62F4_4CED_BF33_19F6BA57578F_.wvu.FilterData" localSheetId="0" hidden="1">'на 01.03.2019'!$A$7:$J$398</definedName>
    <definedName name="Z_9FA29541_62F4_4CED_BF33_19F6BA57578F_.wvu.PrintArea" localSheetId="0" hidden="1">'на 01.03.2019'!$A$1:$J$177</definedName>
    <definedName name="Z_9FA29541_62F4_4CED_BF33_19F6BA57578F_.wvu.PrintTitles" localSheetId="0" hidden="1">'на 01.03.2019'!$5:$8</definedName>
    <definedName name="Z_9FDAEEB9_7434_4701_B9D3_AEFADA35D37B_.wvu.FilterData" localSheetId="0" hidden="1">'на 01.03.2019'!$A$7:$J$398</definedName>
    <definedName name="Z_A08B7B60_BE09_484D_B75E_15D9DE206B17_.wvu.FilterData" localSheetId="0" hidden="1">'на 01.03.2019'!$A$7:$J$398</definedName>
    <definedName name="Z_A0963EEC_5578_46DF_B7B0_2B9F8CADC5B9_.wvu.FilterData" localSheetId="0" hidden="1">'на 01.03.2019'!$A$7:$J$398</definedName>
    <definedName name="Z_A0A3CD9B_2436_40D7_91DB_589A95FBBF00_.wvu.FilterData" localSheetId="0" hidden="1">'на 01.03.2019'!$A$7:$J$398</definedName>
    <definedName name="Z_A0A3CD9B_2436_40D7_91DB_589A95FBBF00_.wvu.PrintArea" localSheetId="0" hidden="1">'на 01.03.2019'!$A$1:$J$197</definedName>
    <definedName name="Z_A0A3CD9B_2436_40D7_91DB_589A95FBBF00_.wvu.PrintTitles" localSheetId="0" hidden="1">'на 01.03.2019'!$5:$8</definedName>
    <definedName name="Z_A0EB0A04_1124_498B_8C4B_C1E25B53C1A8_.wvu.FilterData" localSheetId="0" hidden="1">'на 01.03.2019'!$A$7:$H$145</definedName>
    <definedName name="Z_A0F76A4B_6862_4C98_8A93_2EBAEE1B6BB0_.wvu.FilterData" localSheetId="0" hidden="1">'на 01.03.2019'!$A$7:$J$398</definedName>
    <definedName name="Z_A113B19A_DB2C_4585_AED7_B7EF9F05E57E_.wvu.FilterData" localSheetId="0" hidden="1">'на 01.03.2019'!$A$7:$J$398</definedName>
    <definedName name="Z_A1252AD3_62A9_4B5D_B0FA_98A0DCCDEFC0_.wvu.FilterData" localSheetId="0" hidden="1">'на 01.03.2019'!$A$7:$J$398</definedName>
    <definedName name="Z_A21CB1BD_5236_485F_8FCB_D43C0EB079B8_.wvu.FilterData" localSheetId="0" hidden="1">'на 01.03.2019'!$A$7:$J$398</definedName>
    <definedName name="Z_A2611F3A_C06C_4662_B39E_6F08BA7C9B14_.wvu.FilterData" localSheetId="0" hidden="1">'на 01.03.2019'!$A$7:$H$145</definedName>
    <definedName name="Z_A28DA500_33FC_4913_B21A_3E2D7ED7A130_.wvu.FilterData" localSheetId="0" hidden="1">'на 01.03.2019'!$A$7:$H$145</definedName>
    <definedName name="Z_A38250FB_559C_49CE_918A_6673F9586B86_.wvu.FilterData" localSheetId="0" hidden="1">'на 01.03.2019'!$A$7:$J$398</definedName>
    <definedName name="Z_A5169FE8_9D26_44E6_A6EA_F78B40E1DE01_.wvu.FilterData" localSheetId="0" hidden="1">'на 01.03.2019'!$A$7:$J$398</definedName>
    <definedName name="Z_A57C42F9_18B1_4AA0_97AE_4F8F0C3D5B4A_.wvu.FilterData" localSheetId="0" hidden="1">'на 01.03.2019'!$A$7:$J$398</definedName>
    <definedName name="Z_A62258B9_7768_4C4F_AFFC_537782E81CFF_.wvu.FilterData" localSheetId="0" hidden="1">'на 01.03.2019'!$A$7:$H$145</definedName>
    <definedName name="Z_A65D4FF6_26A1_47FE_AF98_41E05002FB1E_.wvu.FilterData" localSheetId="0" hidden="1">'на 01.03.2019'!$A$7:$H$145</definedName>
    <definedName name="Z_A6816A2A_A381_4629_A196_A2D2CBED046E_.wvu.FilterData" localSheetId="0" hidden="1">'на 01.03.2019'!$A$7:$J$398</definedName>
    <definedName name="Z_A6B98527_7CBF_4E4D_BDEA_9334A3EB779F_.wvu.Cols" localSheetId="0" hidden="1">'на 01.03.2019'!#REF!,'на 01.03.2019'!#REF!,'на 01.03.2019'!$K:$BN</definedName>
    <definedName name="Z_A6B98527_7CBF_4E4D_BDEA_9334A3EB779F_.wvu.FilterData" localSheetId="0" hidden="1">'на 01.03.2019'!$A$7:$J$398</definedName>
    <definedName name="Z_A6B98527_7CBF_4E4D_BDEA_9334A3EB779F_.wvu.PrintArea" localSheetId="0" hidden="1">'на 01.03.2019'!$A$1:$BN$177</definedName>
    <definedName name="Z_A6B98527_7CBF_4E4D_BDEA_9334A3EB779F_.wvu.PrintTitles" localSheetId="0" hidden="1">'на 01.03.2019'!$5:$7</definedName>
    <definedName name="Z_A80309A3_DC3C_4005_B42B_D4917A972961_.wvu.FilterData" localSheetId="0" hidden="1">'на 01.03.2019'!$A$7:$J$398</definedName>
    <definedName name="Z_A8EFE8CB_4B40_4A53_8B7A_29439E2B50D7_.wvu.FilterData" localSheetId="0" hidden="1">'на 01.03.2019'!$A$7:$J$398</definedName>
    <definedName name="Z_A98C96B5_CE3A_4FF9_B3E5_0DBB66ADC5BB_.wvu.FilterData" localSheetId="0" hidden="1">'на 01.03.2019'!$A$7:$H$145</definedName>
    <definedName name="Z_A9BB2943_E4B1_4809_A926_69F8C50E1CF2_.wvu.FilterData" localSheetId="0" hidden="1">'на 01.03.2019'!$A$7:$J$398</definedName>
    <definedName name="Z_AA4C7BF5_07E0_4095_B165_D2AF600190FA_.wvu.FilterData" localSheetId="0" hidden="1">'на 01.03.2019'!$A$7:$H$145</definedName>
    <definedName name="Z_AAC4B5AB_1913_4D9C_A1FF_BD9345E009EB_.wvu.FilterData" localSheetId="0" hidden="1">'на 01.03.2019'!$A$7:$H$145</definedName>
    <definedName name="Z_AB20AEF7_931C_411F_91E6_F461408B5AE6_.wvu.FilterData" localSheetId="0" hidden="1">'на 01.03.2019'!$A$7:$J$398</definedName>
    <definedName name="Z_ABA75302_0F6D_4886_9D81_1818E8870CAA_.wvu.FilterData" localSheetId="0" hidden="1">'на 01.03.2019'!$A$3:$K$182</definedName>
    <definedName name="Z_ABAF42E6_6CD6_46B1_A0C6_0099C207BC1C_.wvu.FilterData" localSheetId="0" hidden="1">'на 01.03.2019'!$A$7:$J$398</definedName>
    <definedName name="Z_ABF07E15_3FB5_46FA_8B18_72FA32E3F1DA_.wvu.FilterData" localSheetId="0" hidden="1">'на 01.03.2019'!$A$7:$J$398</definedName>
    <definedName name="Z_ACFE2E5A_B4BC_4793_B103_05F97C227772_.wvu.FilterData" localSheetId="0" hidden="1">'на 01.03.2019'!$A$7:$J$398</definedName>
    <definedName name="Z_AD079EA2_4E18_46EE_8E20_0C7923C917D2_.wvu.FilterData" localSheetId="0" hidden="1">'на 01.03.2019'!$A$7:$J$398</definedName>
    <definedName name="Z_AD5FD28B_B163_4E28_9CF1_4D777A9C7F23_.wvu.FilterData" localSheetId="0" hidden="1">'на 01.03.2019'!$A$7:$J$398</definedName>
    <definedName name="Z_ADE318A0_9CB5_431A_AF2B_D561B19631D9_.wvu.FilterData" localSheetId="0" hidden="1">'на 01.03.2019'!$A$7:$J$398</definedName>
    <definedName name="Z_ADF53E9B_9172_4E3F_AC45_4FF59160C1DB_.wvu.FilterData" localSheetId="0" hidden="1">'на 01.03.2019'!$A$7:$J$398</definedName>
    <definedName name="Z_AF01D870_77CB_46A2_A95B_3A27FF42EAA8_.wvu.FilterData" localSheetId="0" hidden="1">'на 01.03.2019'!$A$7:$H$145</definedName>
    <definedName name="Z_AF1AEFF5_9892_4FCB_BD3E_6CF1CEE1B71B_.wvu.FilterData" localSheetId="0" hidden="1">'на 01.03.2019'!$A$7:$J$398</definedName>
    <definedName name="Z_AFABF6AA_2F6E_48B0_98F8_213EA30990B1_.wvu.FilterData" localSheetId="0" hidden="1">'на 01.03.2019'!$A$7:$J$398</definedName>
    <definedName name="Z_AFC26506_1EE1_430F_B247_3257CE41958A_.wvu.FilterData" localSheetId="0" hidden="1">'на 01.03.2019'!$A$7:$J$398</definedName>
    <definedName name="Z_B00B4D71_156E_4DD9_93CC_1F392CBA035F_.wvu.FilterData" localSheetId="0" hidden="1">'на 01.03.2019'!$A$7:$J$398</definedName>
    <definedName name="Z_B0B61858_D248_4F0B_95EB_A53482FBF19B_.wvu.FilterData" localSheetId="0" hidden="1">'на 01.03.2019'!$A$7:$J$398</definedName>
    <definedName name="Z_B0BB7BD4_E507_4D19_A9BF_6595068A89B5_.wvu.FilterData" localSheetId="0" hidden="1">'на 01.03.2019'!$A$7:$J$398</definedName>
    <definedName name="Z_B180D137_9F25_4AD4_9057_37928F1867A8_.wvu.FilterData" localSheetId="0" hidden="1">'на 01.03.2019'!$A$7:$H$145</definedName>
    <definedName name="Z_B1FA2CF0_321B_4787_93E8_EB6D5C78D6B5_.wvu.FilterData" localSheetId="0" hidden="1">'на 01.03.2019'!$A$7:$J$398</definedName>
    <definedName name="Z_B246A3A0_6AE0_4610_AE7A_F7490C26DBCA_.wvu.FilterData" localSheetId="0" hidden="1">'на 01.03.2019'!$A$7:$J$398</definedName>
    <definedName name="Z_B2D38EAC_E767_43A7_B7A2_621639FE347D_.wvu.FilterData" localSheetId="0" hidden="1">'на 01.03.2019'!$A$7:$H$145</definedName>
    <definedName name="Z_B2E9D1B9_C3FE_4F75_89F4_46F3E34C24E4_.wvu.FilterData" localSheetId="0" hidden="1">'на 01.03.2019'!$A$7:$J$398</definedName>
    <definedName name="Z_B30FEF93_CDBE_4AC5_9298_7B65E13C3F79_.wvu.FilterData" localSheetId="0" hidden="1">'на 01.03.2019'!$A$7:$J$398</definedName>
    <definedName name="Z_B3114865_FFF9_40B7_B9E6_C3642102DCF9_.wvu.FilterData" localSheetId="0" hidden="1">'на 01.03.2019'!$A$7:$J$398</definedName>
    <definedName name="Z_B3339176_D3D0_4D7A_8AAB_C0B71F942A93_.wvu.FilterData" localSheetId="0" hidden="1">'на 01.03.2019'!$A$7:$H$145</definedName>
    <definedName name="Z_B350A9CC_C225_45B2_AEE1_E6A61C6949F5_.wvu.FilterData" localSheetId="0" hidden="1">'на 01.03.2019'!$A$7:$J$398</definedName>
    <definedName name="Z_B45FAC42_679D_43AB_B511_9E5492CAC2DB_.wvu.FilterData" localSheetId="0" hidden="1">'на 01.03.2019'!$A$7:$H$145</definedName>
    <definedName name="Z_B47A0A9E_665F_4B62_A9A6_650B391D5D49_.wvu.FilterData" localSheetId="0" hidden="1">'на 01.03.2019'!$A$7:$J$398</definedName>
    <definedName name="Z_B499C08D_A2E7_417F_A9B7_BFCE2B66534F_.wvu.FilterData" localSheetId="0" hidden="1">'на 01.03.2019'!$A$7:$J$398</definedName>
    <definedName name="Z_B509A51A_98E0_4D86_A1E4_A5AB9AE9E52F_.wvu.FilterData" localSheetId="0" hidden="1">'на 01.03.2019'!$A$7:$J$398</definedName>
    <definedName name="Z_B543C7D0_E350_4DA4_A835_ADCB64A4D66D_.wvu.FilterData" localSheetId="0" hidden="1">'на 01.03.2019'!$A$7:$J$398</definedName>
    <definedName name="Z_B5533D56_E1AE_4DE7_8436_EF9CA55A4943_.wvu.FilterData" localSheetId="0" hidden="1">'на 01.03.2019'!$A$7:$J$398</definedName>
    <definedName name="Z_B56BEF44_39DC_4F5B_A5E5_157C237832AF_.wvu.FilterData" localSheetId="0" hidden="1">'на 01.03.2019'!$A$7:$H$145</definedName>
    <definedName name="Z_B5A6FE62_B66C_45B1_AF17_B7686B0B3A3F_.wvu.FilterData" localSheetId="0" hidden="1">'на 01.03.2019'!$A$7:$J$398</definedName>
    <definedName name="Z_B603D180_E09A_4B9C_810F_9423EBA4A0EA_.wvu.FilterData" localSheetId="0" hidden="1">'на 01.03.2019'!$A$7:$J$398</definedName>
    <definedName name="Z_B666AFF1_6658_457A_A768_4BF1349F009A_.wvu.FilterData" localSheetId="0" hidden="1">'на 01.03.2019'!$A$7:$J$398</definedName>
    <definedName name="Z_B698776A_6A96_445D_9813_F5440DD90495_.wvu.FilterData" localSheetId="0" hidden="1">'на 01.03.2019'!$A$7:$J$398</definedName>
    <definedName name="Z_B6D72401_10F2_4D08_9A2D_EC1E2043D946_.wvu.FilterData" localSheetId="0" hidden="1">'на 01.03.2019'!$A$7:$J$398</definedName>
    <definedName name="Z_B6F11AB1_40C8_4880_BE42_1C35664CF325_.wvu.FilterData" localSheetId="0" hidden="1">'на 01.03.2019'!$A$7:$J$398</definedName>
    <definedName name="Z_B736B334_F8CF_4A1D_A747_B2B8CF3F3731_.wvu.FilterData" localSheetId="0" hidden="1">'на 01.03.2019'!$A$7:$J$398</definedName>
    <definedName name="Z_B7A22467_168B_475A_AC6B_F744F4990F6A_.wvu.FilterData" localSheetId="0" hidden="1">'на 01.03.2019'!$A$7:$J$398</definedName>
    <definedName name="Z_B7A4DC29_6CA3_48BD_BD2B_5EA61D250392_.wvu.FilterData" localSheetId="0" hidden="1">'на 01.03.2019'!$A$7:$H$145</definedName>
    <definedName name="Z_B7D9DE91_6329_4AB9_BB45_131E306E53B9_.wvu.FilterData" localSheetId="0" hidden="1">'на 01.03.2019'!$A$7:$J$398</definedName>
    <definedName name="Z_B7F67755_3086_43A6_86E7_370F80E61BD0_.wvu.FilterData" localSheetId="0" hidden="1">'на 01.03.2019'!$A$7:$H$145</definedName>
    <definedName name="Z_B8283716_285A_45D5_8283_DCA7A3C9CFC7_.wvu.FilterData" localSheetId="0" hidden="1">'на 01.03.2019'!$A$7:$J$398</definedName>
    <definedName name="Z_B858041A_E0C9_4C5A_A736_A0DA4684B712_.wvu.FilterData" localSheetId="0" hidden="1">'на 01.03.2019'!$A$7:$J$398</definedName>
    <definedName name="Z_B8EDA240_D337_4165_927F_4408D011F4B1_.wvu.FilterData" localSheetId="0" hidden="1">'на 01.03.2019'!$A$7:$J$398</definedName>
    <definedName name="Z_B94999B0_3597_431C_9F36_97A338C842BB_.wvu.FilterData" localSheetId="0" hidden="1">'на 01.03.2019'!$A$7:$J$398</definedName>
    <definedName name="Z_B9A29D57_1D84_4BB4_A72C_EF14D2D8DD4E_.wvu.FilterData" localSheetId="0" hidden="1">'на 01.03.2019'!$A$7:$J$398</definedName>
    <definedName name="Z_B9FDB936_DEDC_405B_AC55_3262523808BE_.wvu.FilterData" localSheetId="0" hidden="1">'на 01.03.2019'!$A$7:$J$398</definedName>
    <definedName name="Z_BAB4825B_2E54_4A6C_A72D_1F8E7B4FEFFB_.wvu.FilterData" localSheetId="0" hidden="1">'на 01.03.2019'!$A$7:$J$398</definedName>
    <definedName name="Z_BAFB3A8F_5ACD_4C4A_A33C_831C754D88C0_.wvu.FilterData" localSheetId="0" hidden="1">'на 01.03.2019'!$A$7:$J$398</definedName>
    <definedName name="Z_BBED0997_5705_4C3C_95F1_5444E893BE19_.wvu.FilterData" localSheetId="0" hidden="1">'на 01.03.2019'!$A$7:$J$398</definedName>
    <definedName name="Z_BC09D690_D177_4FC8_AE1F_8F0F0D5C6ECD_.wvu.FilterData" localSheetId="0" hidden="1">'на 01.03.2019'!$A$7:$J$398</definedName>
    <definedName name="Z_BC6910FC_42F8_457B_8F8D_9BC0111CE283_.wvu.FilterData" localSheetId="0" hidden="1">'на 01.03.2019'!$A$7:$J$398</definedName>
    <definedName name="Z_BD707806_8F10_492F_81AE_A7900A187828_.wvu.FilterData" localSheetId="0" hidden="1">'на 01.03.2019'!$A$3:$K$182</definedName>
    <definedName name="Z_BDD573CF_BFE0_4002_B5F7_E438A5DAD635_.wvu.FilterData" localSheetId="0" hidden="1">'на 01.03.2019'!$A$7:$J$398</definedName>
    <definedName name="Z_BE3F7214_4B0C_40FA_B4F7_B0F38416BCEF_.wvu.FilterData" localSheetId="0" hidden="1">'на 01.03.2019'!$A$7:$J$398</definedName>
    <definedName name="Z_BE442298_736F_47F5_9592_76FFCCDA59DB_.wvu.FilterData" localSheetId="0" hidden="1">'на 01.03.2019'!$A$7:$H$145</definedName>
    <definedName name="Z_BE842559_6B14_41AC_A92A_4E50A6CE8B79_.wvu.FilterData" localSheetId="0" hidden="1">'на 01.03.2019'!$A$7:$J$398</definedName>
    <definedName name="Z_BE97AC31_BFEB_4520_BC44_68B0C987C70A_.wvu.FilterData" localSheetId="0" hidden="1">'на 01.03.2019'!$A$7:$J$398</definedName>
    <definedName name="Z_BEA0FDBA_BB07_4C19_8BBD_5E57EE395C09_.wvu.FilterData" localSheetId="0" hidden="1">'на 01.03.2019'!$A$7:$J$398</definedName>
    <definedName name="Z_BEA0FDBA_BB07_4C19_8BBD_5E57EE395C09_.wvu.PrintArea" localSheetId="0" hidden="1">'на 01.03.2019'!$A$1:$J$183</definedName>
    <definedName name="Z_BEA0FDBA_BB07_4C19_8BBD_5E57EE395C09_.wvu.PrintTitles" localSheetId="0" hidden="1">'на 01.03.2019'!$5:$8</definedName>
    <definedName name="Z_BF22223F_B516_45E8_9C4B_DD4CB4CE2C48_.wvu.FilterData" localSheetId="0" hidden="1">'на 01.03.2019'!$A$7:$J$398</definedName>
    <definedName name="Z_BF65F093_304D_44F0_BF26_E5F8F9093CF5_.wvu.FilterData" localSheetId="0" hidden="1">'на 01.03.2019'!$A$7:$J$60</definedName>
    <definedName name="Z_C02D2AC3_00AB_4B4C_8299_349FC338B994_.wvu.FilterData" localSheetId="0" hidden="1">'на 01.03.2019'!$A$7:$J$398</definedName>
    <definedName name="Z_C0ED18A2_48B4_4C82_979B_4B80DB79BC08_.wvu.FilterData" localSheetId="0" hidden="1">'на 01.03.2019'!$A$7:$J$398</definedName>
    <definedName name="Z_C106F923_AD55_472E_86A3_2C4C13F084E8_.wvu.FilterData" localSheetId="0" hidden="1">'на 01.03.2019'!$A$7:$J$398</definedName>
    <definedName name="Z_C140C6EF_B272_4886_8555_3A3DB8A6C4A0_.wvu.FilterData" localSheetId="0" hidden="1">'на 01.03.2019'!$A$7:$J$398</definedName>
    <definedName name="Z_C14C28B9_3A8B_4F55_AC1E_B6D3DA6398D5_.wvu.FilterData" localSheetId="0" hidden="1">'на 01.03.2019'!$A$7:$J$398</definedName>
    <definedName name="Z_C276A679_E43E_444B_B0E9_B307A301A03A_.wvu.FilterData" localSheetId="0" hidden="1">'на 01.03.2019'!$A$7:$J$398</definedName>
    <definedName name="Z_C27BA0A8_746D_45AD_B889_823A6BAE07E3_.wvu.FilterData" localSheetId="0" hidden="1">'на 01.03.2019'!$A$7:$J$398</definedName>
    <definedName name="Z_C2E7FF11_4F7B_4EA9_AD45_A8385AC4BC24_.wvu.FilterData" localSheetId="0" hidden="1">'на 01.03.2019'!$A$7:$H$145</definedName>
    <definedName name="Z_C35C56D1_B129_4866_84BA_2C2957BC8254_.wvu.FilterData" localSheetId="0" hidden="1">'на 01.03.2019'!$A$7:$J$398</definedName>
    <definedName name="Z_C3E7B974_7E68_49C9_8A66_DEBBC3D71CB8_.wvu.FilterData" localSheetId="0" hidden="1">'на 01.03.2019'!$A$7:$H$145</definedName>
    <definedName name="Z_C3E97E4D_03A9_422E_8E65_116E90E7DE0A_.wvu.FilterData" localSheetId="0" hidden="1">'на 01.03.2019'!$A$7:$J$398</definedName>
    <definedName name="Z_C47D5376_4107_461D_B353_0F0CCA5A27B8_.wvu.FilterData" localSheetId="0" hidden="1">'на 01.03.2019'!$A$7:$H$145</definedName>
    <definedName name="Z_C4A81194_E272_4927_9E06_D47C43E50753_.wvu.FilterData" localSheetId="0" hidden="1">'на 01.03.2019'!$A$7:$J$398</definedName>
    <definedName name="Z_C4E388F3_F33E_45AF_8E75_3BD450853C20_.wvu.FilterData" localSheetId="0" hidden="1">'на 01.03.2019'!$A$7:$J$398</definedName>
    <definedName name="Z_C55D9313_9108_41CA_AD0E_FE2F7292C638_.wvu.FilterData" localSheetId="0" hidden="1">'на 01.03.2019'!$A$7:$H$145</definedName>
    <definedName name="Z_C5A38A18_427F_40C3_A14B_55DA8E81FB09_.wvu.FilterData" localSheetId="0" hidden="1">'на 01.03.2019'!$A$7:$J$398</definedName>
    <definedName name="Z_C5D84F85_3611_4C2A_903D_ECFF3A3DA3D9_.wvu.FilterData" localSheetId="0" hidden="1">'на 01.03.2019'!$A$7:$H$145</definedName>
    <definedName name="Z_C636DE0B_BC5D_45AA_89BD_B628CA1FE119_.wvu.FilterData" localSheetId="0" hidden="1">'на 01.03.2019'!$A$7:$J$398</definedName>
    <definedName name="Z_C70C85CF_5ADB_4631_87C7_BA23E9BE3196_.wvu.FilterData" localSheetId="0" hidden="1">'на 01.03.2019'!$A$7:$J$398</definedName>
    <definedName name="Z_C74598AC_1D4B_466D_8455_294C1A2E69BB_.wvu.FilterData" localSheetId="0" hidden="1">'на 01.03.2019'!$A$7:$H$145</definedName>
    <definedName name="Z_C745CD1F_9AA3_43D8_A7DA_ABDAF8508B62_.wvu.FilterData" localSheetId="0" hidden="1">'на 01.03.2019'!$A$7:$J$398</definedName>
    <definedName name="Z_C77795A2_6414_4CC8_AA0C_59805D660811_.wvu.FilterData" localSheetId="0" hidden="1">'на 01.03.2019'!$A$7:$J$398</definedName>
    <definedName name="Z_C7B45388_19BF_40B6_BABC_45E74244A2D0_.wvu.FilterData" localSheetId="0" hidden="1">'на 01.03.2019'!$A$7:$J$398</definedName>
    <definedName name="Z_C7DB809B_EB90_4CA8_929B_8A5AA3E83B84_.wvu.FilterData" localSheetId="0" hidden="1">'на 01.03.2019'!$A$7:$J$398</definedName>
    <definedName name="Z_C8579552_11B1_4140_9659_E1DA02EF9DD1_.wvu.FilterData" localSheetId="0" hidden="1">'на 01.03.2019'!$A$7:$J$398</definedName>
    <definedName name="Z_C8C7D91A_0101_429D_A7C4_25C2A366909A_.wvu.Cols" localSheetId="0" hidden="1">'на 01.03.2019'!#REF!,'на 01.03.2019'!#REF!</definedName>
    <definedName name="Z_C8C7D91A_0101_429D_A7C4_25C2A366909A_.wvu.FilterData" localSheetId="0" hidden="1">'на 01.03.2019'!$A$7:$J$60</definedName>
    <definedName name="Z_C8C7D91A_0101_429D_A7C4_25C2A366909A_.wvu.Rows" localSheetId="0" hidden="1">'на 01.03.2019'!#REF!,'на 01.03.2019'!#REF!,'на 01.03.2019'!#REF!,'на 01.03.2019'!#REF!,'на 01.03.2019'!#REF!,'на 01.03.2019'!#REF!,'на 01.03.2019'!#REF!,'на 01.03.2019'!#REF!,'на 01.03.2019'!#REF!,'на 01.03.2019'!#REF!</definedName>
    <definedName name="Z_C9081176_529C_43E8_8E20_8AC24E7C2D35_.wvu.FilterData" localSheetId="0" hidden="1">'на 01.03.2019'!$A$7:$J$398</definedName>
    <definedName name="Z_C94FB5D5_E515_4327_B4DC_AC3D7C1A6363_.wvu.FilterData" localSheetId="0" hidden="1">'на 01.03.2019'!$A$7:$J$398</definedName>
    <definedName name="Z_C97ACF3E_ACD3_4C9D_94FA_EA6F3D46505E_.wvu.FilterData" localSheetId="0" hidden="1">'на 01.03.2019'!$A$7:$J$398</definedName>
    <definedName name="Z_C98B4A4E_FC1F_45B3_ABB0_7DC9BD4B8057_.wvu.FilterData" localSheetId="0" hidden="1">'на 01.03.2019'!$A$7:$H$145</definedName>
    <definedName name="Z_C9A5AE8B_0A38_4D54_B36F_AFD2A577F3EF_.wvu.FilterData" localSheetId="0" hidden="1">'на 01.03.2019'!$A$7:$J$398</definedName>
    <definedName name="Z_CA384592_0CFD_4322_A4EB_34EC04693944_.wvu.FilterData" localSheetId="0" hidden="1">'на 01.03.2019'!$A$7:$J$398</definedName>
    <definedName name="Z_CA384592_0CFD_4322_A4EB_34EC04693944_.wvu.PrintArea" localSheetId="0" hidden="1">'на 01.03.2019'!$A$1:$J$183</definedName>
    <definedName name="Z_CA384592_0CFD_4322_A4EB_34EC04693944_.wvu.PrintTitles" localSheetId="0" hidden="1">'на 01.03.2019'!$5:$8</definedName>
    <definedName name="Z_CAAD7F8A_A328_4C0A_9ECF_2AD83A08D699_.wvu.FilterData" localSheetId="0" hidden="1">'на 01.03.2019'!$A$7:$H$145</definedName>
    <definedName name="Z_CB1A56DC_A135_41E6_8A02_AE4E518C879F_.wvu.FilterData" localSheetId="0" hidden="1">'на 01.03.2019'!$A$7:$J$398</definedName>
    <definedName name="Z_CB4880DD_CE83_4DFC_BBA7_70687256D5A4_.wvu.FilterData" localSheetId="0" hidden="1">'на 01.03.2019'!$A$7:$H$145</definedName>
    <definedName name="Z_CBDBA949_FA00_4560_8001_BD00E63FCCA4_.wvu.FilterData" localSheetId="0" hidden="1">'на 01.03.2019'!$A$7:$J$398</definedName>
    <definedName name="Z_CBE0F0AD_DD6D_4940_A07E_F4A48D085109_.wvu.FilterData" localSheetId="0" hidden="1">'на 01.03.2019'!$A$7:$J$398</definedName>
    <definedName name="Z_CBF12BD1_A071_4448_8003_32E74F40E3E3_.wvu.FilterData" localSheetId="0" hidden="1">'на 01.03.2019'!$A$7:$H$145</definedName>
    <definedName name="Z_CBF9D894_3FD2_4B68_BAC8_643DB23851C0_.wvu.FilterData" localSheetId="0" hidden="1">'на 01.03.2019'!$A$7:$H$145</definedName>
    <definedName name="Z_CBF9D894_3FD2_4B68_BAC8_643DB23851C0_.wvu.Rows" localSheetId="0" hidden="1">'на 01.03.2019'!#REF!,'на 01.03.2019'!#REF!,'на 01.03.2019'!#REF!,'на 01.03.2019'!#REF!</definedName>
    <definedName name="Z_CCC17219_B1A3_4C6B_B903_0E4550432FD0_.wvu.FilterData" localSheetId="0" hidden="1">'на 01.03.2019'!$A$7:$H$145</definedName>
    <definedName name="Z_CCF533A2_322B_40E2_88B2_065E6D1D35B4_.wvu.FilterData" localSheetId="0" hidden="1">'на 01.03.2019'!$A$7:$J$398</definedName>
    <definedName name="Z_CCF533A2_322B_40E2_88B2_065E6D1D35B4_.wvu.PrintArea" localSheetId="0" hidden="1">'на 01.03.2019'!$A$1:$J$183</definedName>
    <definedName name="Z_CCF533A2_322B_40E2_88B2_065E6D1D35B4_.wvu.PrintTitles" localSheetId="0" hidden="1">'на 01.03.2019'!$5:$8</definedName>
    <definedName name="Z_CD10AFE5_EACD_43E3_B0AD_1FCFF7EEADC3_.wvu.FilterData" localSheetId="0" hidden="1">'на 01.03.2019'!$A$7:$J$398</definedName>
    <definedName name="Z_CDABDA6A_CEAA_4779_9390_A07E787E5F1B_.wvu.FilterData" localSheetId="0" hidden="1">'на 01.03.2019'!$A$7:$J$398</definedName>
    <definedName name="Z_CDBBEB40_4DC8_4F8A_B0B0_EE0E987A2098_.wvu.FilterData" localSheetId="0" hidden="1">'на 01.03.2019'!$A$7:$J$398</definedName>
    <definedName name="Z_CEF22FD3_C3E9_4C31_B864_568CAC74A486_.wvu.FilterData" localSheetId="0" hidden="1">'на 01.03.2019'!$A$7:$J$398</definedName>
    <definedName name="Z_CFEB7053_3C1D_451D_9A86_5940DFCF964A_.wvu.FilterData" localSheetId="0" hidden="1">'на 01.03.2019'!$A$7:$J$398</definedName>
    <definedName name="Z_D165341F_496A_48CE_829A_555B16787041_.wvu.FilterData" localSheetId="0" hidden="1">'на 01.03.2019'!$A$7:$J$398</definedName>
    <definedName name="Z_D20DFCFE_63F9_4265_B37B_4F36C46DF159_.wvu.Cols" localSheetId="0" hidden="1">'на 01.03.2019'!#REF!,'на 01.03.2019'!#REF!</definedName>
    <definedName name="Z_D20DFCFE_63F9_4265_B37B_4F36C46DF159_.wvu.FilterData" localSheetId="0" hidden="1">'на 01.03.2019'!$A$7:$J$398</definedName>
    <definedName name="Z_D20DFCFE_63F9_4265_B37B_4F36C46DF159_.wvu.PrintArea" localSheetId="0" hidden="1">'на 01.03.2019'!$A$1:$J$177</definedName>
    <definedName name="Z_D20DFCFE_63F9_4265_B37B_4F36C46DF159_.wvu.PrintTitles" localSheetId="0" hidden="1">'на 01.03.2019'!$5:$8</definedName>
    <definedName name="Z_D20DFCFE_63F9_4265_B37B_4F36C46DF159_.wvu.Rows" localSheetId="0" hidden="1">'на 01.03.2019'!#REF!,'на 01.03.2019'!#REF!,'на 01.03.2019'!#REF!,'на 01.03.2019'!#REF!,'на 01.03.2019'!#REF!</definedName>
    <definedName name="Z_D2422493_0DF6_4923_AFF9_1CE532FC9E0E_.wvu.FilterData" localSheetId="0" hidden="1">'на 01.03.2019'!$A$7:$J$398</definedName>
    <definedName name="Z_D26EAC32_42CC_46AF_8D27_8094727B2B8E_.wvu.FilterData" localSheetId="0" hidden="1">'на 01.03.2019'!$A$7:$J$398</definedName>
    <definedName name="Z_D298563F_7459_410D_A6E1_6B1CDFA6DAA7_.wvu.FilterData" localSheetId="0" hidden="1">'на 01.03.2019'!$A$7:$J$398</definedName>
    <definedName name="Z_D2D627FD_8F1D_4B0C_A4A1_1A515A2831A8_.wvu.FilterData" localSheetId="0" hidden="1">'на 01.03.2019'!$A$7:$J$398</definedName>
    <definedName name="Z_D343F548_3DE6_4716_9B8B_0FF1DF1B1DE3_.wvu.FilterData" localSheetId="0" hidden="1">'на 01.03.2019'!$A$7:$H$145</definedName>
    <definedName name="Z_D3607008_88A4_4735_BF9B_0D60A732D98C_.wvu.FilterData" localSheetId="0" hidden="1">'на 01.03.2019'!$A$7:$J$398</definedName>
    <definedName name="Z_D3C3EFC2_493C_4B9B_BC16_8147B08F8F65_.wvu.FilterData" localSheetId="0" hidden="1">'на 01.03.2019'!$A$7:$H$145</definedName>
    <definedName name="Z_D3D848E7_EB88_4E73_985E_C45B9AE68145_.wvu.FilterData" localSheetId="0" hidden="1">'на 01.03.2019'!$A$7:$J$398</definedName>
    <definedName name="Z_D3E86F4B_12A8_47CC_AEBE_74534991E315_.wvu.FilterData" localSheetId="0" hidden="1">'на 01.03.2019'!$A$7:$J$398</definedName>
    <definedName name="Z_D3F31BC4_4CDA_431B_BA5F_ADE76A923760_.wvu.FilterData" localSheetId="0" hidden="1">'на 01.03.2019'!$A$7:$H$145</definedName>
    <definedName name="Z_D41FF341_5913_4A9E_9CE5_B058CA00C0C7_.wvu.FilterData" localSheetId="0" hidden="1">'на 01.03.2019'!$A$7:$J$398</definedName>
    <definedName name="Z_D45ABB34_16CC_462D_8459_2034D47F465D_.wvu.FilterData" localSheetId="0" hidden="1">'на 01.03.2019'!$A$7:$H$145</definedName>
    <definedName name="Z_D479007E_A9E8_4307_A3E8_18A2BB5C55F2_.wvu.FilterData" localSheetId="0" hidden="1">'на 01.03.2019'!$A$7:$J$398</definedName>
    <definedName name="Z_D489BEDD_3BCD_49DF_9648_48FD6162F1E7_.wvu.FilterData" localSheetId="0" hidden="1">'на 01.03.2019'!$A$7:$J$398</definedName>
    <definedName name="Z_D48CEF89_B01B_4E1D_92B4_235EA4A40F11_.wvu.FilterData" localSheetId="0" hidden="1">'на 01.03.2019'!$A$7:$J$398</definedName>
    <definedName name="Z_D4B24D18_8D1D_47A1_AE9B_21E3F9EF98EE_.wvu.FilterData" localSheetId="0" hidden="1">'на 01.03.2019'!$A$7:$J$398</definedName>
    <definedName name="Z_D4C26987_0F4D_4A17_91A3_C1C154DC81B2_.wvu.FilterData" localSheetId="0" hidden="1">'на 01.03.2019'!$A$7:$J$398</definedName>
    <definedName name="Z_D4D3E883_F6A4_4364_94CA_00BA6BEEBB0B_.wvu.FilterData" localSheetId="0" hidden="1">'на 01.03.2019'!$A$7:$J$398</definedName>
    <definedName name="Z_D4E20E73_FD07_4BE4_B8FA_FE6B214643C4_.wvu.FilterData" localSheetId="0" hidden="1">'на 01.03.2019'!$A$7:$J$398</definedName>
    <definedName name="Z_D5317C3A_3EDA_404B_818D_EAF558810951_.wvu.FilterData" localSheetId="0" hidden="1">'на 01.03.2019'!$A$7:$H$145</definedName>
    <definedName name="Z_D537FB3B_712D_486A_BA32_4F73BEB2AA19_.wvu.FilterData" localSheetId="0" hidden="1">'на 01.03.2019'!$A$7:$H$145</definedName>
    <definedName name="Z_D6730C21_0555_4F4D_B589_9DE5CFF9C442_.wvu.FilterData" localSheetId="0" hidden="1">'на 01.03.2019'!$A$7:$H$145</definedName>
    <definedName name="Z_D6D7FE80_F340_4943_9CA8_381604446690_.wvu.FilterData" localSheetId="0" hidden="1">'на 01.03.2019'!$A$7:$J$398</definedName>
    <definedName name="Z_D7104B72_13BA_47A2_BD7D_6C7C814EB74F_.wvu.FilterData" localSheetId="0" hidden="1">'на 01.03.2019'!$A$7:$J$398</definedName>
    <definedName name="Z_D7BC8E82_4392_4806_9DAE_D94253790B9C_.wvu.Cols" localSheetId="0" hidden="1">'на 01.03.2019'!#REF!,'на 01.03.2019'!#REF!,'на 01.03.2019'!$K:$BN</definedName>
    <definedName name="Z_D7BC8E82_4392_4806_9DAE_D94253790B9C_.wvu.FilterData" localSheetId="0" hidden="1">'на 01.03.2019'!$A$7:$J$398</definedName>
    <definedName name="Z_D7BC8E82_4392_4806_9DAE_D94253790B9C_.wvu.PrintArea" localSheetId="0" hidden="1">'на 01.03.2019'!$A$1:$BN$177</definedName>
    <definedName name="Z_D7BC8E82_4392_4806_9DAE_D94253790B9C_.wvu.PrintTitles" localSheetId="0" hidden="1">'на 01.03.2019'!$5:$7</definedName>
    <definedName name="Z_D7DA24ED_ABB7_4D6E_ACD6_4B88F5184AF8_.wvu.FilterData" localSheetId="0" hidden="1">'на 01.03.2019'!$A$7:$J$398</definedName>
    <definedName name="Z_D8418465_ECB6_40A4_8538_9D6D02B4E5CE_.wvu.FilterData" localSheetId="0" hidden="1">'на 01.03.2019'!$A$7:$H$145</definedName>
    <definedName name="Z_D84FBB24_1F53_4A51_B9A3_672EE24CBBBB_.wvu.FilterData" localSheetId="0" hidden="1">'на 01.03.2019'!$A$7:$J$398</definedName>
    <definedName name="Z_D8836A46_4276_4875_86A1_BB0E2B53006C_.wvu.FilterData" localSheetId="0" hidden="1">'на 01.03.2019'!$A$7:$H$145</definedName>
    <definedName name="Z_D8EBE17E_7A1A_4392_901C_A4C8DD4BAF28_.wvu.FilterData" localSheetId="0" hidden="1">'на 01.03.2019'!$A$7:$H$145</definedName>
    <definedName name="Z_D917D9C8_DA24_43F6_B702_2D065DC4F3EA_.wvu.FilterData" localSheetId="0" hidden="1">'на 01.03.2019'!$A$7:$J$398</definedName>
    <definedName name="Z_D921BCFE_106A_48C3_8051_F877509D5A90_.wvu.FilterData" localSheetId="0" hidden="1">'на 01.03.2019'!$A$7:$J$398</definedName>
    <definedName name="Z_D930048B_C8C6_498D_B7FD_C4CFAF447C25_.wvu.FilterData" localSheetId="0" hidden="1">'на 01.03.2019'!$A$7:$J$398</definedName>
    <definedName name="Z_D93C7415_B321_4E66_84AD_0490D011FDE7_.wvu.FilterData" localSheetId="0" hidden="1">'на 01.03.2019'!$A$7:$J$398</definedName>
    <definedName name="Z_D952F92C_16FA_49C0_ACE1_EEFE2012130A_.wvu.FilterData" localSheetId="0" hidden="1">'на 01.03.2019'!$A$7:$J$398</definedName>
    <definedName name="Z_D954D534_B88D_4A21_85D6_C0757B597D1E_.wvu.FilterData" localSheetId="0" hidden="1">'на 01.03.2019'!$A$7:$J$398</definedName>
    <definedName name="Z_D95852A1_B0FC_4AC5_B62B_5CCBE05B0D15_.wvu.FilterData" localSheetId="0" hidden="1">'на 01.03.2019'!$A$7:$J$398</definedName>
    <definedName name="Z_D97BC9A1_860C_45CB_8FAD_B69CEE39193C_.wvu.FilterData" localSheetId="0" hidden="1">'на 01.03.2019'!$A$7:$H$145</definedName>
    <definedName name="Z_D981844C_3450_4227_997A_DB8016618FC0_.wvu.FilterData" localSheetId="0" hidden="1">'на 01.03.2019'!$A$7:$J$398</definedName>
    <definedName name="Z_D9E7CF58_1888_4559_99D1_C71D21E76828_.wvu.FilterData" localSheetId="0" hidden="1">'на 01.03.2019'!$A$7:$J$398</definedName>
    <definedName name="Z_DA244080_1388_426A_A939_BCE866427DCE_.wvu.FilterData" localSheetId="0" hidden="1">'на 01.03.2019'!$A$7:$J$398</definedName>
    <definedName name="Z_DA3033F1_502F_4BCA_B468_CBA3E20E7254_.wvu.FilterData" localSheetId="0" hidden="1">'на 01.03.2019'!$A$7:$J$398</definedName>
    <definedName name="Z_DA5DFA2D_C1AA_42F5_8828_D1905F1C9BD0_.wvu.FilterData" localSheetId="0" hidden="1">'на 01.03.2019'!$A$7:$J$398</definedName>
    <definedName name="Z_DAB9487C_F291_4A20_8CE8_A04CF6419B39_.wvu.FilterData" localSheetId="0" hidden="1">'на 01.03.2019'!$A$7:$J$398</definedName>
    <definedName name="Z_DB55315D_56C8_4F2C_9317_AA25AA5EAC9E_.wvu.FilterData" localSheetId="0" hidden="1">'на 01.03.2019'!$A$7:$J$398</definedName>
    <definedName name="Z_DBB88EE7_5C30_443C_A427_07BA2C7C58DA_.wvu.FilterData" localSheetId="0" hidden="1">'на 01.03.2019'!$A$7:$J$398</definedName>
    <definedName name="Z_DBF40914_927D_466F_8B6B_F333D1AFC9B0_.wvu.FilterData" localSheetId="0" hidden="1">'на 01.03.2019'!$A$7:$J$398</definedName>
    <definedName name="Z_DC263B7F_7E05_4E66_AE9F_05D6DDE635B1_.wvu.FilterData" localSheetId="0" hidden="1">'на 01.03.2019'!$A$7:$H$145</definedName>
    <definedName name="Z_DC796824_ECED_4590_A3E8_8D5A3534C637_.wvu.FilterData" localSheetId="0" hidden="1">'на 01.03.2019'!$A$7:$H$145</definedName>
    <definedName name="Z_DCC1B134_1BA2_418E_B1D0_0938D8743370_.wvu.FilterData" localSheetId="0" hidden="1">'на 01.03.2019'!$A$7:$H$145</definedName>
    <definedName name="Z_DCC98630_5CE8_4EB8_B53F_29063CBFDB7B_.wvu.FilterData" localSheetId="0" hidden="1">'на 01.03.2019'!$A$7:$J$398</definedName>
    <definedName name="Z_DD479BCC_48E3_497E_81BC_9A58CD7AC8EF_.wvu.FilterData" localSheetId="0" hidden="1">'на 01.03.2019'!$A$7:$J$398</definedName>
    <definedName name="Z_DDA68DE5_EF86_4A52_97CD_589088C5FE7A_.wvu.FilterData" localSheetId="0" hidden="1">'на 01.03.2019'!$A$7:$H$145</definedName>
    <definedName name="Z_DE210091_3D77_4964_B6B2_443A728CBE9E_.wvu.FilterData" localSheetId="0" hidden="1">'на 01.03.2019'!$A$7:$J$398</definedName>
    <definedName name="Z_DE2C3999_6F3E_4D24_86CF_8803BF5FAA48_.wvu.FilterData" localSheetId="0" hidden="1">'на 01.03.2019'!$A$7:$J$60</definedName>
    <definedName name="Z_DEA6EDB2_F27D_4C8F_B061_FD80BEC5543F_.wvu.FilterData" localSheetId="0" hidden="1">'на 01.03.2019'!$A$7:$H$145</definedName>
    <definedName name="Z_DEC0916C_F395_445D_ABBE_41FCE4F7A20B_.wvu.FilterData" localSheetId="0" hidden="1">'на 01.03.2019'!$A$7:$J$398</definedName>
    <definedName name="Z_DECE3245_1BE4_4A3F_B644_E8DE80612C1E_.wvu.FilterData" localSheetId="0" hidden="1">'на 01.03.2019'!$A$7:$J$398</definedName>
    <definedName name="Z_DF6B7D46_D8DB_447A_83A4_53EE18358CF2_.wvu.FilterData" localSheetId="0" hidden="1">'на 01.03.2019'!$A$7:$J$398</definedName>
    <definedName name="Z_DFB08918_D5A4_4224_AEA5_63620C0D53DD_.wvu.FilterData" localSheetId="0" hidden="1">'на 01.03.2019'!$A$7:$J$398</definedName>
    <definedName name="Z_E0178566_B0D6_4A04_941F_723DE4642B4A_.wvu.FilterData" localSheetId="0" hidden="1">'на 01.03.2019'!$A$7:$J$398</definedName>
    <definedName name="Z_E0415026_A3A4_4408_93D6_8180A1256A98_.wvu.FilterData" localSheetId="0" hidden="1">'на 01.03.2019'!$A$7:$J$398</definedName>
    <definedName name="Z_E06FEE19_D4C1_4288_ADA7_5CB65BBBB4B6_.wvu.FilterData" localSheetId="0" hidden="1">'на 01.03.2019'!$A$7:$J$398</definedName>
    <definedName name="Z_E08AFE05_9FC9_4440_8CA6_890648C8FE48_.wvu.FilterData" localSheetId="0" hidden="1">'на 01.03.2019'!$A$7:$J$398</definedName>
    <definedName name="Z_E0B34E03_0754_4713_9A98_5ACEE69C9E71_.wvu.FilterData" localSheetId="0" hidden="1">'на 01.03.2019'!$A$7:$H$145</definedName>
    <definedName name="Z_E1E7843B_3EC3_4FFF_9B1C_53E7DE6A4004_.wvu.FilterData" localSheetId="0" hidden="1">'на 01.03.2019'!$A$7:$H$145</definedName>
    <definedName name="Z_E25FE844_1AD8_4E16_B2DB_9033A702F13A_.wvu.FilterData" localSheetId="0" hidden="1">'на 01.03.2019'!$A$7:$H$145</definedName>
    <definedName name="Z_E2861A4E_263A_4BE6_9223_2DA352B0AD2D_.wvu.FilterData" localSheetId="0" hidden="1">'на 01.03.2019'!$A$7:$H$145</definedName>
    <definedName name="Z_E2FB76DF_1C94_4620_8087_FEE12FDAA3D2_.wvu.FilterData" localSheetId="0" hidden="1">'на 01.03.2019'!$A$7:$H$145</definedName>
    <definedName name="Z_E32A8700_E851_4315_A889_932E30063272_.wvu.FilterData" localSheetId="0" hidden="1">'на 01.03.2019'!$A$7:$J$398</definedName>
    <definedName name="Z_E3C6ECC1_0F12_435D_9B36_B23F6133337F_.wvu.FilterData" localSheetId="0" hidden="1">'на 01.03.2019'!$A$7:$H$145</definedName>
    <definedName name="Z_E437F2F2_3B79_49F0_9901_D31498A163D7_.wvu.FilterData" localSheetId="0" hidden="1">'на 01.03.2019'!$A$7:$J$398</definedName>
    <definedName name="Z_E531BAEE_E556_4AEF_B35B_C675BD99939C_.wvu.FilterData" localSheetId="0" hidden="1">'на 01.03.2019'!$A$7:$J$398</definedName>
    <definedName name="Z_E563A17B_3B3B_4B28_89D6_A5FC82DB33C2_.wvu.FilterData" localSheetId="0" hidden="1">'на 01.03.2019'!$A$7:$J$398</definedName>
    <definedName name="Z_E5EC7523_F88D_4AD4_9A8D_84C16AB7BFC1_.wvu.FilterData" localSheetId="0" hidden="1">'на 01.03.2019'!$A$7:$J$398</definedName>
    <definedName name="Z_E6B0F607_AC37_4539_B427_EA5DBDA71490_.wvu.FilterData" localSheetId="0" hidden="1">'на 01.03.2019'!$A$7:$J$398</definedName>
    <definedName name="Z_E6F2229B_648C_45EB_AFDD_48E1933E9057_.wvu.FilterData" localSheetId="0" hidden="1">'на 01.03.2019'!$A$7:$J$398</definedName>
    <definedName name="Z_E79ABD49_719F_4887_A43D_3DE66BF8AD95_.wvu.FilterData" localSheetId="0" hidden="1">'на 01.03.2019'!$A$7:$J$398</definedName>
    <definedName name="Z_E7E34260_E3FF_494E_BB4E_1D372EA1276B_.wvu.FilterData" localSheetId="0" hidden="1">'на 01.03.2019'!$A$7:$J$398</definedName>
    <definedName name="Z_E818C85D_F563_4BCC_9747_0856B0207D9A_.wvu.FilterData" localSheetId="0" hidden="1">'на 01.03.2019'!$A$7:$J$398</definedName>
    <definedName name="Z_E85A9955_A3DD_46D7_A4A3_9B67A0E2B00C_.wvu.FilterData" localSheetId="0" hidden="1">'на 01.03.2019'!$A$7:$J$398</definedName>
    <definedName name="Z_E85CF805_B7EC_4B8E_BF6B_2D35F453C813_.wvu.FilterData" localSheetId="0" hidden="1">'на 01.03.2019'!$A$7:$J$398</definedName>
    <definedName name="Z_E8619C4F_9D0C_40CF_8636_CF30BDB53D78_.wvu.FilterData" localSheetId="0" hidden="1">'на 01.03.2019'!$A$7:$J$398</definedName>
    <definedName name="Z_E86B59AB_8419_4B63_BADC_4C4DB9795CAA_.wvu.FilterData" localSheetId="0" hidden="1">'на 01.03.2019'!$A$7:$J$398</definedName>
    <definedName name="Z_E88E1D11_18C0_4724_9D4F_2C85DDF57564_.wvu.FilterData" localSheetId="0" hidden="1">'на 01.03.2019'!$A$7:$H$145</definedName>
    <definedName name="Z_E8E447B7_386A_4449_A267_EA8A8ED2E9DF_.wvu.FilterData" localSheetId="0" hidden="1">'на 01.03.2019'!$A$7:$J$398</definedName>
    <definedName name="Z_E952215A_EF2B_4724_A091_1F77A330F7A6_.wvu.FilterData" localSheetId="0" hidden="1">'на 01.03.2019'!$A$7:$J$398</definedName>
    <definedName name="Z_E9A4F66F_BB40_4C19_8750_6E61AF1D74A1_.wvu.FilterData" localSheetId="0" hidden="1">'на 01.03.2019'!$A$7:$J$398</definedName>
    <definedName name="Z_EA16B1A6_A575_4BB9_B51E_98E088646246_.wvu.FilterData" localSheetId="0" hidden="1">'на 01.03.2019'!$A$7:$J$398</definedName>
    <definedName name="Z_EA234825_5817_4C50_AC45_83D70F061045_.wvu.FilterData" localSheetId="0" hidden="1">'на 01.03.2019'!$A$7:$J$398</definedName>
    <definedName name="Z_EA26BD39_D295_43F0_9554_645E38E73803_.wvu.FilterData" localSheetId="0" hidden="1">'на 01.03.2019'!$A$7:$J$398</definedName>
    <definedName name="Z_EA769D6D_3269_481D_9974_BC10C6C55FF6_.wvu.FilterData" localSheetId="0" hidden="1">'на 01.03.2019'!$A$7:$H$145</definedName>
    <definedName name="Z_EAEC0497_D454_492F_A78A_948CBC8B7349_.wvu.FilterData" localSheetId="0" hidden="1">'на 01.03.2019'!$A$7:$J$398</definedName>
    <definedName name="Z_EB2D8BE6_72BC_4D23_BEC7_DBF109493B0C_.wvu.FilterData" localSheetId="0" hidden="1">'на 01.03.2019'!$A$7:$J$398</definedName>
    <definedName name="Z_EBCDBD63_50FE_4D52_B280_2A723FA77236_.wvu.FilterData" localSheetId="0" hidden="1">'на 01.03.2019'!$A$7:$H$145</definedName>
    <definedName name="Z_EC6B58CC_C695_4EAF_B026_DA7CE6279D7A_.wvu.FilterData" localSheetId="0" hidden="1">'на 01.03.2019'!$A$7:$J$398</definedName>
    <definedName name="Z_EC741CE0_C720_481D_9CFE_596247B0CF36_.wvu.FilterData" localSheetId="0" hidden="1">'на 01.03.2019'!$A$7:$J$398</definedName>
    <definedName name="Z_EC7DFC56_670B_4634_9C36_1A0E9779A8AB_.wvu.FilterData" localSheetId="0" hidden="1">'на 01.03.2019'!$A$7:$J$398</definedName>
    <definedName name="Z_ED74FBD3_DF35_4798_8C2A_7ADA46D140AA_.wvu.FilterData" localSheetId="0" hidden="1">'на 01.03.2019'!$A$7:$H$145</definedName>
    <definedName name="Z_EF1610FE_843B_4864_9DAD_05F697DD47DC_.wvu.FilterData" localSheetId="0" hidden="1">'на 01.03.2019'!$A$7:$J$398</definedName>
    <definedName name="Z_EFFADE78_6F23_4B5D_AE74_3E82BA29B398_.wvu.FilterData" localSheetId="0" hidden="1">'на 01.03.2019'!$A$7:$H$145</definedName>
    <definedName name="Z_F05EFB87_3BE7_41AF_8465_1EA73F5E8818_.wvu.FilterData" localSheetId="0" hidden="1">'на 01.03.2019'!$A$7:$J$398</definedName>
    <definedName name="Z_F0EB967D_F079_4FD4_AD5F_5BA84E405B49_.wvu.FilterData" localSheetId="0" hidden="1">'на 01.03.2019'!$A$7:$J$398</definedName>
    <definedName name="Z_F140A98E_30AA_4FD0_8B93_08F8951EDE5E_.wvu.FilterData" localSheetId="0" hidden="1">'на 01.03.2019'!$A$7:$H$145</definedName>
    <definedName name="Z_F1D58EA3_233E_4B2C_907F_20FB7B32BCEB_.wvu.FilterData" localSheetId="0" hidden="1">'на 01.03.2019'!$A$7:$J$398</definedName>
    <definedName name="Z_F2110B0B_AAE7_42F0_B553_C360E9249AD4_.wvu.Cols" localSheetId="0" hidden="1">'на 01.03.2019'!#REF!,'на 01.03.2019'!#REF!,'на 01.03.2019'!$K:$BN</definedName>
    <definedName name="Z_F2110B0B_AAE7_42F0_B553_C360E9249AD4_.wvu.FilterData" localSheetId="0" hidden="1">'на 01.03.2019'!$A$7:$J$398</definedName>
    <definedName name="Z_F2110B0B_AAE7_42F0_B553_C360E9249AD4_.wvu.PrintArea" localSheetId="0" hidden="1">'на 01.03.2019'!$A$1:$BN$177</definedName>
    <definedName name="Z_F2110B0B_AAE7_42F0_B553_C360E9249AD4_.wvu.PrintTitles" localSheetId="0" hidden="1">'на 01.03.2019'!$5:$7</definedName>
    <definedName name="Z_F2B210B3_A608_46A5_94E1_E525F8F6A2C4_.wvu.FilterData" localSheetId="0" hidden="1">'на 01.03.2019'!$A$7:$J$398</definedName>
    <definedName name="Z_F30FADD4_07E9_4B4F_B53A_86E542EF0570_.wvu.FilterData" localSheetId="0" hidden="1">'на 01.03.2019'!$A$7:$J$398</definedName>
    <definedName name="Z_F31E06D7_BB46_4306_AC80_7D867336978C_.wvu.FilterData" localSheetId="0" hidden="1">'на 01.03.2019'!$A$7:$J$398</definedName>
    <definedName name="Z_F338BCFF_FE37_4512_82DE_8C10862CD583_.wvu.FilterData" localSheetId="0" hidden="1">'на 01.03.2019'!$A$7:$J$398</definedName>
    <definedName name="Z_F34EC6B1_390D_4B75_852C_F8775ACC3B29_.wvu.FilterData" localSheetId="0" hidden="1">'на 01.03.2019'!$A$7:$J$398</definedName>
    <definedName name="Z_F3E148B1_ED1B_4330_84E7_EFC4722C807A_.wvu.FilterData" localSheetId="0" hidden="1">'на 01.03.2019'!$A$7:$J$398</definedName>
    <definedName name="Z_F3EB4276_07ED_4C3D_8305_EFD9881E26ED_.wvu.FilterData" localSheetId="0" hidden="1">'на 01.03.2019'!$A$7:$J$398</definedName>
    <definedName name="Z_F3F1BB49_52AF_48BB_95BC_060170851629_.wvu.FilterData" localSheetId="0" hidden="1">'на 01.03.2019'!$A$7:$J$398</definedName>
    <definedName name="Z_F413BB5D_EA53_42FB_84EF_A630DFA6E3CE_.wvu.FilterData" localSheetId="0" hidden="1">'на 01.03.2019'!$A$7:$J$398</definedName>
    <definedName name="Z_F424C8EB_1FD1_4B7C_BB16_C87F07FB1A66_.wvu.FilterData" localSheetId="0" hidden="1">'на 01.03.2019'!$A$7:$J$398</definedName>
    <definedName name="Z_F4D51502_0CCD_4E1C_8387_D94D30666E39_.wvu.FilterData" localSheetId="0" hidden="1">'на 01.03.2019'!$A$7:$J$398</definedName>
    <definedName name="Z_F52002B9_A233_461F_9C02_2195A969869E_.wvu.FilterData" localSheetId="0" hidden="1">'на 01.03.2019'!$A$7:$J$398</definedName>
    <definedName name="Z_F5904F57_BE1E_4C1A_B9F2_3334C6090028_.wvu.FilterData" localSheetId="0" hidden="1">'на 01.03.2019'!$A$7:$J$398</definedName>
    <definedName name="Z_F5F50589_1DF0_4A91_A5AE_A081904AF6B0_.wvu.FilterData" localSheetId="0" hidden="1">'на 01.03.2019'!$A$7:$J$398</definedName>
    <definedName name="Z_F66AFAC6_2D91_47B3_B144_43AE4E90F02F_.wvu.FilterData" localSheetId="0" hidden="1">'на 01.03.2019'!$A$7:$J$398</definedName>
    <definedName name="Z_F675BEC0_5D51_42CD_8359_31DF2F226166_.wvu.FilterData" localSheetId="0" hidden="1">'на 01.03.2019'!$A$7:$J$398</definedName>
    <definedName name="Z_F6F4D1CA_4991_462D_A51D_FD0D91822706_.wvu.FilterData" localSheetId="0" hidden="1">'на 01.03.2019'!$A$7:$J$398</definedName>
    <definedName name="Z_F7FC106B_79FE_40D3_AA43_206A7284AC4B_.wvu.FilterData" localSheetId="0" hidden="1">'на 01.03.2019'!$A$7:$J$398</definedName>
    <definedName name="Z_F8CD48ED_A67F_492E_A417_09D352E93E12_.wvu.FilterData" localSheetId="0" hidden="1">'на 01.03.2019'!$A$7:$H$145</definedName>
    <definedName name="Z_F8E4304E_2CC4_4F73_A08A_BA6FE8EB77EF_.wvu.FilterData" localSheetId="0" hidden="1">'на 01.03.2019'!$A$7:$J$398</definedName>
    <definedName name="Z_F9AF50D2_05C8_4D13_9F15_43FAA7F1CB7A_.wvu.FilterData" localSheetId="0" hidden="1">'на 01.03.2019'!$A$7:$J$398</definedName>
    <definedName name="Z_F9F96D65_7E5D_4EDB_B47B_CD800EE8793F_.wvu.FilterData" localSheetId="0" hidden="1">'на 01.03.2019'!$A$7:$H$145</definedName>
    <definedName name="Z_FA263ADC_F7F9_4F21_8D0A_B162CFE58321_.wvu.FilterData" localSheetId="0" hidden="1">'на 01.03.2019'!$A$7:$J$398</definedName>
    <definedName name="Z_FA270880_5E39_4EAA_BE02_BDB906770A67_.wvu.FilterData" localSheetId="0" hidden="1">'на 01.03.2019'!$A$7:$J$398</definedName>
    <definedName name="Z_FA47CA05_CCF1_4EDC_AAF6_26967695B1D8_.wvu.FilterData" localSheetId="0" hidden="1">'на 01.03.2019'!$A$7:$J$398</definedName>
    <definedName name="Z_FA687933_7694_4C0F_8982_34C11239740C_.wvu.FilterData" localSheetId="0" hidden="1">'на 01.03.2019'!$A$7:$J$398</definedName>
    <definedName name="Z_FAEA1540_FB92_4A7F_8E18_381E2C6FAF74_.wvu.FilterData" localSheetId="0" hidden="1">'на 01.03.2019'!$A$7:$H$145</definedName>
    <definedName name="Z_FB2B2898_07E8_4F64_9660_A5CFE0C3B2A1_.wvu.FilterData" localSheetId="0" hidden="1">'на 01.03.2019'!$A$7:$J$398</definedName>
    <definedName name="Z_FB35B37B_2F7F_4D23_B40F_380D683C704C_.wvu.FilterData" localSheetId="0" hidden="1">'на 01.03.2019'!$A$7:$J$398</definedName>
    <definedName name="Z_FBEEEF36_B47B_4551_8D8A_904E9E1222D4_.wvu.FilterData" localSheetId="0" hidden="1">'на 01.03.2019'!$A$7:$H$145</definedName>
    <definedName name="Z_FC5D3D29_E6B6_4724_B01C_EFC5C58D36F7_.wvu.FilterData" localSheetId="0" hidden="1">'на 01.03.2019'!$A$7:$J$398</definedName>
    <definedName name="Z_FC921717_EFFF_4C5F_AE15_5DB48A6B2DDC_.wvu.FilterData" localSheetId="0" hidden="1">'на 01.03.2019'!$A$7:$J$398</definedName>
    <definedName name="Z_FCFEE462_86B3_4D22_A291_C53135F468F2_.wvu.FilterData" localSheetId="0" hidden="1">'на 01.03.2019'!$A$7:$J$398</definedName>
    <definedName name="Z_FD01F790_1BBF_4238_916B_FA56833C331E_.wvu.FilterData" localSheetId="0" hidden="1">'на 01.03.2019'!$A$7:$J$398</definedName>
    <definedName name="Z_FD0E1B66_1ED2_4768_AEAA_4813773FCD1B_.wvu.FilterData" localSheetId="0" hidden="1">'на 01.03.2019'!$A$7:$H$145</definedName>
    <definedName name="Z_FD5CEF9A_4499_4018_A32D_B5C5AF11D935_.wvu.FilterData" localSheetId="0" hidden="1">'на 01.03.2019'!$A$7:$J$398</definedName>
    <definedName name="Z_FD66CF31_1A62_4649_ABF8_67009C9EEFA8_.wvu.FilterData" localSheetId="0" hidden="1">'на 01.03.2019'!$A$7:$J$398</definedName>
    <definedName name="Z_FDE37E7A_0D62_48F6_B80B_D6356ECC791B_.wvu.FilterData" localSheetId="0" hidden="1">'на 01.03.2019'!$A$7:$J$398</definedName>
    <definedName name="Z_FE9D531A_F987_4486_AC6F_37568587E0CC_.wvu.FilterData" localSheetId="0" hidden="1">'на 01.03.2019'!$A$7:$J$398</definedName>
    <definedName name="Z_FEE18FC2_E5D2_4C59_B7D0_FDF82F2008D4_.wvu.FilterData" localSheetId="0" hidden="1">'на 01.03.2019'!$A$7:$J$398</definedName>
    <definedName name="Z_FEF0FD9C_0AF1_4157_A391_071CD507BEBA_.wvu.FilterData" localSheetId="0" hidden="1">'на 01.03.2019'!$A$7:$J$398</definedName>
    <definedName name="Z_FEFFCD5F_F237_4316_B50A_6C71D0FF3363_.wvu.FilterData" localSheetId="0" hidden="1">'на 01.03.2019'!$A$7:$J$398</definedName>
    <definedName name="Z_FF7CC20D_CA9E_46D2_A113_9EB09E8A7DF6_.wvu.FilterData" localSheetId="0" hidden="1">'на 01.03.2019'!$A$7:$H$145</definedName>
    <definedName name="Z_FF7F531F_28CE_4C28_BA81_DE242DB82E03_.wvu.FilterData" localSheetId="0" hidden="1">'на 01.03.2019'!$A$7:$J$398</definedName>
    <definedName name="Z_FF9EFDBE_F5FD_432E_96BA_C22D4E9B91D4_.wvu.FilterData" localSheetId="0" hidden="1">'на 01.03.2019'!$A$7:$J$398</definedName>
    <definedName name="Z_FFBF84C0_8EC1_41E5_A130_1EB26E22D86E_.wvu.FilterData" localSheetId="0" hidden="1">'на 01.03.2019'!$A$7:$J$398</definedName>
    <definedName name="_xlnm.Print_Titles" localSheetId="0">'на 01.03.2019'!$5:$8</definedName>
    <definedName name="_xlnm.Print_Area" localSheetId="0">'на 01.03.2019'!$A$1:$J$197</definedName>
  </definedNames>
  <calcPr calcId="162913" fullPrecision="0"/>
  <customWorkbookViews>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355"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Козлова Анастасия Сергеевна - Личное представление" guid="{0CCCFAED-79CE-4449-BC23-D60C794B65C2}" mergeInterval="0" personalView="1" maximized="1" windowWidth="1276" windowHeight="71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276" windowHeight="759" tabRatio="522" activeSheetId="1"/>
  </customWorkbookViews>
  <fileRecoveryPr autoRecover="0"/>
</workbook>
</file>

<file path=xl/calcChain.xml><?xml version="1.0" encoding="utf-8"?>
<calcChain xmlns="http://schemas.openxmlformats.org/spreadsheetml/2006/main">
  <c r="G14" i="1" l="1"/>
  <c r="G13" i="1"/>
  <c r="K166" i="1" l="1"/>
  <c r="K153" i="1"/>
  <c r="K16" i="1" l="1"/>
  <c r="K18" i="1"/>
  <c r="K19" i="1"/>
  <c r="K20" i="1"/>
  <c r="K22" i="1"/>
  <c r="K23" i="1"/>
  <c r="K24" i="1"/>
  <c r="K25" i="1"/>
  <c r="K26" i="1"/>
  <c r="K27" i="1"/>
  <c r="K28" i="1"/>
  <c r="K30" i="1"/>
  <c r="K31" i="1"/>
  <c r="K33" i="1"/>
  <c r="K34" i="1"/>
  <c r="K35" i="1"/>
  <c r="K36" i="1"/>
  <c r="K41" i="1"/>
  <c r="K42" i="1"/>
  <c r="K48" i="1"/>
  <c r="K50" i="1"/>
  <c r="K52" i="1"/>
  <c r="K53" i="1"/>
  <c r="K54" i="1"/>
  <c r="K56" i="1"/>
  <c r="K58" i="1"/>
  <c r="K59" i="1"/>
  <c r="K60" i="1"/>
  <c r="K61" i="1"/>
  <c r="K72" i="1"/>
  <c r="K75" i="1"/>
  <c r="K78" i="1"/>
  <c r="K79" i="1"/>
  <c r="K81" i="1"/>
  <c r="K84" i="1"/>
  <c r="K85" i="1"/>
  <c r="K87" i="1"/>
  <c r="K90" i="1"/>
  <c r="K91" i="1"/>
  <c r="K99" i="1"/>
  <c r="K102" i="1"/>
  <c r="K103" i="1"/>
  <c r="K105" i="1"/>
  <c r="K108" i="1"/>
  <c r="K109" i="1"/>
  <c r="K111" i="1"/>
  <c r="K114" i="1"/>
  <c r="K115" i="1"/>
  <c r="K126" i="1"/>
  <c r="K127" i="1"/>
  <c r="K129" i="1"/>
  <c r="K131" i="1"/>
  <c r="K132" i="1"/>
  <c r="K133" i="1"/>
  <c r="K136" i="1"/>
  <c r="K137" i="1"/>
  <c r="K138" i="1"/>
  <c r="K139" i="1"/>
  <c r="K141" i="1"/>
  <c r="K142" i="1"/>
  <c r="K143" i="1"/>
  <c r="K144" i="1"/>
  <c r="K145" i="1"/>
  <c r="K147" i="1"/>
  <c r="K151" i="1"/>
  <c r="K185" i="1"/>
  <c r="K186" i="1"/>
  <c r="K191" i="1"/>
  <c r="K155" i="1"/>
  <c r="K157" i="1"/>
  <c r="K158" i="1"/>
  <c r="K159" i="1"/>
  <c r="K161" i="1"/>
  <c r="K165" i="1"/>
  <c r="K168" i="1"/>
  <c r="K171" i="1"/>
  <c r="K172" i="1"/>
  <c r="K173" i="1"/>
  <c r="K175" i="1"/>
  <c r="K176" i="1"/>
  <c r="K181" i="1"/>
  <c r="K182" i="1"/>
  <c r="K183" i="1"/>
  <c r="K193" i="1"/>
  <c r="K197" i="1"/>
  <c r="I32" i="1" l="1"/>
  <c r="K32" i="1" s="1"/>
  <c r="I46" i="1" l="1"/>
  <c r="K46" i="1" s="1"/>
  <c r="I45" i="1"/>
  <c r="K45" i="1" s="1"/>
  <c r="I44" i="1"/>
  <c r="K44" i="1" s="1"/>
  <c r="I40" i="1"/>
  <c r="I39" i="1"/>
  <c r="K39" i="1" s="1"/>
  <c r="I38" i="1"/>
  <c r="I195" i="1"/>
  <c r="K195" i="1" s="1"/>
  <c r="I194" i="1"/>
  <c r="K194" i="1" s="1"/>
  <c r="K38" i="1" l="1"/>
  <c r="K40" i="1"/>
  <c r="I51" i="1"/>
  <c r="K51" i="1" s="1"/>
  <c r="G77" i="1" l="1"/>
  <c r="G76" i="1"/>
  <c r="E77" i="1"/>
  <c r="E76" i="1"/>
  <c r="D77" i="1"/>
  <c r="C77" i="1"/>
  <c r="D76" i="1"/>
  <c r="C76" i="1"/>
  <c r="I121" i="1" l="1"/>
  <c r="I120" i="1"/>
  <c r="G121" i="1"/>
  <c r="G120" i="1"/>
  <c r="G119" i="1"/>
  <c r="G118" i="1"/>
  <c r="G117" i="1"/>
  <c r="E117" i="1"/>
  <c r="E118" i="1"/>
  <c r="E119" i="1"/>
  <c r="E120" i="1"/>
  <c r="E121" i="1"/>
  <c r="D118" i="1"/>
  <c r="D119" i="1"/>
  <c r="D120" i="1"/>
  <c r="K120" i="1" s="1"/>
  <c r="D121" i="1"/>
  <c r="C118" i="1"/>
  <c r="C119" i="1"/>
  <c r="C120" i="1"/>
  <c r="C121" i="1"/>
  <c r="K121" i="1" l="1"/>
  <c r="G116" i="1"/>
  <c r="I148" i="1"/>
  <c r="K148" i="1" s="1"/>
  <c r="D135" i="1" l="1"/>
  <c r="D117" i="1" s="1"/>
  <c r="C135" i="1"/>
  <c r="C117" i="1" s="1"/>
  <c r="D95" i="1"/>
  <c r="C95" i="1"/>
  <c r="D94" i="1"/>
  <c r="C94" i="1"/>
  <c r="I113" i="1"/>
  <c r="K113" i="1" s="1"/>
  <c r="H113" i="1"/>
  <c r="F113" i="1"/>
  <c r="I112" i="1"/>
  <c r="K112" i="1" s="1"/>
  <c r="H112" i="1"/>
  <c r="F112" i="1"/>
  <c r="G110" i="1"/>
  <c r="E110" i="1"/>
  <c r="D110" i="1"/>
  <c r="C110" i="1"/>
  <c r="I107" i="1"/>
  <c r="K107" i="1" s="1"/>
  <c r="H107" i="1"/>
  <c r="F107" i="1"/>
  <c r="I106" i="1"/>
  <c r="K106" i="1" s="1"/>
  <c r="H106" i="1"/>
  <c r="F106" i="1"/>
  <c r="G104" i="1"/>
  <c r="E104" i="1"/>
  <c r="D104" i="1"/>
  <c r="C104" i="1"/>
  <c r="F104" i="1" l="1"/>
  <c r="I104" i="1"/>
  <c r="K104" i="1" s="1"/>
  <c r="H104" i="1"/>
  <c r="I110" i="1"/>
  <c r="K110" i="1" s="1"/>
  <c r="F110" i="1"/>
  <c r="H110" i="1"/>
  <c r="I179" i="1"/>
  <c r="K179" i="1" s="1"/>
  <c r="I180" i="1"/>
  <c r="K180" i="1" s="1"/>
  <c r="I178" i="1"/>
  <c r="K178" i="1" s="1"/>
  <c r="I163" i="1"/>
  <c r="K163" i="1" s="1"/>
  <c r="I164" i="1"/>
  <c r="K164" i="1" s="1"/>
  <c r="I162" i="1"/>
  <c r="K162" i="1" s="1"/>
  <c r="I196" i="1"/>
  <c r="K196" i="1" s="1"/>
  <c r="H195" i="1"/>
  <c r="E195" i="1"/>
  <c r="F195" i="1" s="1"/>
  <c r="H194" i="1"/>
  <c r="F194" i="1"/>
  <c r="G192" i="1"/>
  <c r="D192" i="1"/>
  <c r="C192" i="1"/>
  <c r="I189" i="1"/>
  <c r="K189" i="1" s="1"/>
  <c r="I190" i="1"/>
  <c r="K190" i="1" s="1"/>
  <c r="I187" i="1"/>
  <c r="K187" i="1" s="1"/>
  <c r="I188" i="1"/>
  <c r="K188" i="1" s="1"/>
  <c r="F188" i="1"/>
  <c r="E192" i="1" l="1"/>
  <c r="F192" i="1" s="1"/>
  <c r="I192" i="1"/>
  <c r="K192" i="1" s="1"/>
  <c r="H192" i="1"/>
  <c r="I17" i="1" l="1"/>
  <c r="K17" i="1" l="1"/>
  <c r="I21" i="1"/>
  <c r="I57" i="1" l="1"/>
  <c r="K57" i="1" l="1"/>
  <c r="H169" i="1"/>
  <c r="I125" i="1" l="1"/>
  <c r="I124" i="1"/>
  <c r="K124" i="1" s="1"/>
  <c r="I101" i="1"/>
  <c r="I100" i="1"/>
  <c r="I89" i="1"/>
  <c r="K89" i="1" s="1"/>
  <c r="I88" i="1"/>
  <c r="K88" i="1" s="1"/>
  <c r="I83" i="1"/>
  <c r="K83" i="1" s="1"/>
  <c r="I82" i="1"/>
  <c r="K82" i="1" s="1"/>
  <c r="I169" i="1"/>
  <c r="K169" i="1" s="1"/>
  <c r="I152" i="1"/>
  <c r="K152" i="1" s="1"/>
  <c r="I150" i="1"/>
  <c r="K150" i="1" s="1"/>
  <c r="I149" i="1"/>
  <c r="K149" i="1" s="1"/>
  <c r="I119" i="1" l="1"/>
  <c r="K119" i="1" s="1"/>
  <c r="K125" i="1"/>
  <c r="I94" i="1"/>
  <c r="K94" i="1" s="1"/>
  <c r="K100" i="1"/>
  <c r="I95" i="1"/>
  <c r="K95" i="1" s="1"/>
  <c r="K101" i="1"/>
  <c r="I76" i="1"/>
  <c r="K76" i="1" s="1"/>
  <c r="I77" i="1"/>
  <c r="K77" i="1" s="1"/>
  <c r="G146" i="1"/>
  <c r="D146" i="1"/>
  <c r="C146" i="1"/>
  <c r="G167" i="1"/>
  <c r="F169" i="1"/>
  <c r="I170" i="1"/>
  <c r="K170" i="1" s="1"/>
  <c r="C167" i="1"/>
  <c r="I156" i="1"/>
  <c r="K156" i="1" s="1"/>
  <c r="G55" i="1"/>
  <c r="D55" i="1"/>
  <c r="C55" i="1"/>
  <c r="I55" i="1"/>
  <c r="K55" i="1" l="1"/>
  <c r="D167" i="1"/>
  <c r="H170" i="1"/>
  <c r="H55" i="1"/>
  <c r="I167" i="1"/>
  <c r="H146" i="1"/>
  <c r="F170" i="1"/>
  <c r="E167" i="1"/>
  <c r="K167" i="1" l="1"/>
  <c r="H167" i="1"/>
  <c r="F167" i="1"/>
  <c r="I130" i="1"/>
  <c r="I123" i="1"/>
  <c r="K123" i="1" s="1"/>
  <c r="C29" i="1"/>
  <c r="I118" i="1" l="1"/>
  <c r="K118" i="1" s="1"/>
  <c r="K130" i="1"/>
  <c r="I160" i="1"/>
  <c r="I122" i="1"/>
  <c r="I135" i="1"/>
  <c r="I47" i="1"/>
  <c r="K47" i="1" l="1"/>
  <c r="I117" i="1"/>
  <c r="K135" i="1"/>
  <c r="H77" i="1"/>
  <c r="H76" i="1"/>
  <c r="F77" i="1"/>
  <c r="E74" i="1"/>
  <c r="F76" i="1"/>
  <c r="F100" i="1"/>
  <c r="I116" i="1" l="1"/>
  <c r="K117" i="1"/>
  <c r="H88" i="1"/>
  <c r="H89" i="1"/>
  <c r="F89" i="1"/>
  <c r="E46" i="1" l="1"/>
  <c r="E43" i="1" s="1"/>
  <c r="E26" i="1" l="1"/>
  <c r="E164" i="1" l="1"/>
  <c r="E190" i="1" l="1"/>
  <c r="I80" i="1" l="1"/>
  <c r="G128" i="1" l="1"/>
  <c r="H150" i="1" l="1"/>
  <c r="G21" i="1" l="1"/>
  <c r="F130" i="1" l="1"/>
  <c r="E40" i="1" l="1"/>
  <c r="H164" i="1" l="1"/>
  <c r="F164" i="1"/>
  <c r="D71" i="1" l="1"/>
  <c r="H156" i="1" l="1"/>
  <c r="C49" i="1" l="1"/>
  <c r="E180" i="1"/>
  <c r="H83" i="1" l="1"/>
  <c r="F83" i="1"/>
  <c r="H82" i="1"/>
  <c r="F82" i="1"/>
  <c r="G80" i="1"/>
  <c r="E80" i="1"/>
  <c r="D80" i="1"/>
  <c r="K80" i="1" s="1"/>
  <c r="C80" i="1"/>
  <c r="F80" i="1" l="1"/>
  <c r="H80" i="1"/>
  <c r="D86" i="1" l="1"/>
  <c r="F88" i="1"/>
  <c r="I86" i="1"/>
  <c r="G86" i="1"/>
  <c r="E86" i="1"/>
  <c r="K86" i="1" l="1"/>
  <c r="H86" i="1"/>
  <c r="F86" i="1"/>
  <c r="I184" i="1" l="1"/>
  <c r="H163" i="1"/>
  <c r="H187" i="1" l="1"/>
  <c r="F187" i="1"/>
  <c r="E177" i="1" l="1"/>
  <c r="G29" i="1" l="1"/>
  <c r="G95" i="1"/>
  <c r="E95" i="1"/>
  <c r="I70" i="1"/>
  <c r="G94" i="1"/>
  <c r="E94" i="1"/>
  <c r="D70" i="1" l="1"/>
  <c r="K70" i="1" s="1"/>
  <c r="F180" i="1" l="1"/>
  <c r="H180" i="1"/>
  <c r="C177" i="1" l="1"/>
  <c r="D177" i="1" l="1"/>
  <c r="H32" i="1" l="1"/>
  <c r="F40" i="1" l="1"/>
  <c r="C21" i="1" l="1"/>
  <c r="I69" i="1" l="1"/>
  <c r="H69" i="1"/>
  <c r="G69" i="1"/>
  <c r="F69" i="1"/>
  <c r="I73" i="1"/>
  <c r="H73" i="1"/>
  <c r="G73" i="1"/>
  <c r="F73" i="1"/>
  <c r="H40" i="1"/>
  <c r="G37" i="1" l="1"/>
  <c r="H38" i="1" l="1"/>
  <c r="F38" i="1"/>
  <c r="E37" i="1"/>
  <c r="I74" i="1" l="1"/>
  <c r="G74" i="1"/>
  <c r="D74" i="1"/>
  <c r="C74" i="1"/>
  <c r="K74" i="1" l="1"/>
  <c r="F74" i="1"/>
  <c r="H74" i="1"/>
  <c r="F148" i="1" l="1"/>
  <c r="E33" i="1" l="1"/>
  <c r="F26" i="1" l="1"/>
  <c r="F124" i="1" l="1"/>
  <c r="F123" i="1"/>
  <c r="H124" i="1"/>
  <c r="H123" i="1"/>
  <c r="F156" i="1" l="1"/>
  <c r="H148" i="1" l="1"/>
  <c r="H149" i="1"/>
  <c r="C37" i="1" l="1"/>
  <c r="E146" i="1" l="1"/>
  <c r="F146" i="1" s="1"/>
  <c r="F150" i="1"/>
  <c r="I29" i="1"/>
  <c r="D37" i="1"/>
  <c r="I146" i="1" l="1"/>
  <c r="K146" i="1" s="1"/>
  <c r="C43" i="1"/>
  <c r="H179" i="1" l="1"/>
  <c r="H178" i="1"/>
  <c r="F178" i="1"/>
  <c r="F45" i="1" l="1"/>
  <c r="I64" i="1" l="1"/>
  <c r="I11" i="1" s="1"/>
  <c r="D160" i="1" l="1"/>
  <c r="K160" i="1" s="1"/>
  <c r="I140" i="1" l="1"/>
  <c r="I177" i="1" l="1"/>
  <c r="K177" i="1" s="1"/>
  <c r="G177" i="1"/>
  <c r="F179" i="1"/>
  <c r="H177" i="1" l="1"/>
  <c r="F177" i="1"/>
  <c r="H125" i="1" l="1"/>
  <c r="I37" i="1" l="1"/>
  <c r="K37" i="1" s="1"/>
  <c r="H45" i="1"/>
  <c r="H46" i="1"/>
  <c r="E34" i="1" l="1"/>
  <c r="D154" i="1"/>
  <c r="E154" i="1"/>
  <c r="G154" i="1"/>
  <c r="I154" i="1"/>
  <c r="C154" i="1"/>
  <c r="K154" i="1" l="1"/>
  <c r="H154" i="1"/>
  <c r="E29" i="1"/>
  <c r="F154" i="1"/>
  <c r="D43" i="1" l="1"/>
  <c r="G134" i="1"/>
  <c r="C134" i="1"/>
  <c r="H101" i="1" l="1"/>
  <c r="F101" i="1"/>
  <c r="H100" i="1"/>
  <c r="I98" i="1"/>
  <c r="G98" i="1"/>
  <c r="E98" i="1"/>
  <c r="D98" i="1"/>
  <c r="C98" i="1"/>
  <c r="E97" i="1"/>
  <c r="E73" i="1" s="1"/>
  <c r="D97" i="1"/>
  <c r="K97" i="1" s="1"/>
  <c r="C97" i="1"/>
  <c r="C73" i="1" s="1"/>
  <c r="I96" i="1"/>
  <c r="G96" i="1"/>
  <c r="E96" i="1"/>
  <c r="D96" i="1"/>
  <c r="C96" i="1"/>
  <c r="I71" i="1"/>
  <c r="K71" i="1" s="1"/>
  <c r="G71" i="1"/>
  <c r="E71" i="1"/>
  <c r="C71" i="1"/>
  <c r="E70" i="1"/>
  <c r="E93" i="1"/>
  <c r="E69" i="1" s="1"/>
  <c r="D93" i="1"/>
  <c r="K93" i="1" s="1"/>
  <c r="C93" i="1"/>
  <c r="I67" i="1"/>
  <c r="I14" i="1" s="1"/>
  <c r="K96" i="1" l="1"/>
  <c r="K98" i="1"/>
  <c r="C70" i="1"/>
  <c r="C64" i="1" s="1"/>
  <c r="C11" i="1" s="1"/>
  <c r="C69" i="1"/>
  <c r="D69" i="1"/>
  <c r="K69" i="1" s="1"/>
  <c r="D73" i="1"/>
  <c r="K73" i="1" s="1"/>
  <c r="H26" i="1"/>
  <c r="I92" i="1"/>
  <c r="D92" i="1"/>
  <c r="E92" i="1"/>
  <c r="C92" i="1"/>
  <c r="F94" i="1"/>
  <c r="F70" i="1" s="1"/>
  <c r="F95" i="1"/>
  <c r="F71" i="1" s="1"/>
  <c r="H95" i="1"/>
  <c r="H71" i="1" s="1"/>
  <c r="G70" i="1"/>
  <c r="F98" i="1"/>
  <c r="H98" i="1"/>
  <c r="K92" i="1" l="1"/>
  <c r="C63" i="1"/>
  <c r="C10" i="1" s="1"/>
  <c r="C68" i="1"/>
  <c r="E65" i="1"/>
  <c r="I66" i="1"/>
  <c r="I13" i="1" s="1"/>
  <c r="I68" i="1"/>
  <c r="D68" i="1"/>
  <c r="F92" i="1"/>
  <c r="E68" i="1"/>
  <c r="H94" i="1"/>
  <c r="H70" i="1" s="1"/>
  <c r="G92" i="1"/>
  <c r="H92" i="1" s="1"/>
  <c r="K68" i="1" l="1"/>
  <c r="F68" i="1"/>
  <c r="G68" i="1"/>
  <c r="H68" i="1" s="1"/>
  <c r="F32" i="1" l="1"/>
  <c r="G63" i="1"/>
  <c r="G10" i="1" s="1"/>
  <c r="G122" i="1" l="1"/>
  <c r="I43" i="1" l="1"/>
  <c r="K43" i="1" s="1"/>
  <c r="D21" i="1" l="1"/>
  <c r="K21" i="1" s="1"/>
  <c r="H162" i="1"/>
  <c r="F162" i="1"/>
  <c r="H21" i="1" l="1"/>
  <c r="F163" i="1" l="1"/>
  <c r="C184" i="1" l="1"/>
  <c r="G43" i="1" l="1"/>
  <c r="F46" i="1"/>
  <c r="E58" i="1" l="1"/>
  <c r="E12" i="1" s="1"/>
  <c r="E55" i="1" l="1"/>
  <c r="F55" i="1" s="1"/>
  <c r="E21" i="1"/>
  <c r="F21" i="1" s="1"/>
  <c r="I49" i="1" l="1"/>
  <c r="G160" i="1" l="1"/>
  <c r="I65" i="1" l="1"/>
  <c r="I12" i="1" s="1"/>
  <c r="I63" i="1"/>
  <c r="I10" i="1" s="1"/>
  <c r="I134" i="1"/>
  <c r="I62" i="1" l="1"/>
  <c r="H190" i="1" l="1"/>
  <c r="F190" i="1"/>
  <c r="I9" i="1" l="1"/>
  <c r="K174" i="1"/>
  <c r="H39" i="1" l="1"/>
  <c r="F39" i="1"/>
  <c r="I128" i="1"/>
  <c r="H51" i="1"/>
  <c r="G49" i="1"/>
  <c r="D49" i="1"/>
  <c r="K49" i="1" s="1"/>
  <c r="F51" i="1"/>
  <c r="E49" i="1" l="1"/>
  <c r="F37" i="1"/>
  <c r="H37" i="1"/>
  <c r="H49" i="1"/>
  <c r="F49" i="1" l="1"/>
  <c r="F43" i="1"/>
  <c r="H43" i="1"/>
  <c r="H25" i="1"/>
  <c r="H152" i="1"/>
  <c r="F152" i="1"/>
  <c r="F189" i="1"/>
  <c r="H189" i="1"/>
  <c r="H188" i="1"/>
  <c r="G184" i="1"/>
  <c r="E184" i="1"/>
  <c r="D184" i="1"/>
  <c r="K184" i="1" s="1"/>
  <c r="F25" i="1"/>
  <c r="H184" i="1" l="1"/>
  <c r="F184" i="1"/>
  <c r="D29" i="1"/>
  <c r="K29" i="1" s="1"/>
  <c r="H29" i="1" l="1"/>
  <c r="F29" i="1"/>
  <c r="E160" i="1" l="1"/>
  <c r="C160" i="1"/>
  <c r="H160" i="1" l="1"/>
  <c r="F160" i="1"/>
  <c r="F149" i="1" l="1"/>
  <c r="G140" i="1"/>
  <c r="E140" i="1"/>
  <c r="D140" i="1"/>
  <c r="K140" i="1" s="1"/>
  <c r="C140" i="1"/>
  <c r="H135" i="1"/>
  <c r="F135" i="1"/>
  <c r="E134" i="1"/>
  <c r="D134" i="1"/>
  <c r="K134" i="1" s="1"/>
  <c r="H130" i="1"/>
  <c r="D128" i="1"/>
  <c r="K128" i="1" s="1"/>
  <c r="C128" i="1"/>
  <c r="F125" i="1"/>
  <c r="E122" i="1"/>
  <c r="D122" i="1"/>
  <c r="K122" i="1" s="1"/>
  <c r="C122" i="1"/>
  <c r="C67" i="1"/>
  <c r="C14" i="1" s="1"/>
  <c r="C66" i="1"/>
  <c r="C13" i="1" s="1"/>
  <c r="G65" i="1"/>
  <c r="G12" i="1" s="1"/>
  <c r="C65" i="1"/>
  <c r="C12" i="1" s="1"/>
  <c r="G64" i="1"/>
  <c r="G11" i="1" s="1"/>
  <c r="C9" i="1" l="1"/>
  <c r="D64" i="1"/>
  <c r="D65" i="1"/>
  <c r="D63" i="1"/>
  <c r="E67" i="1"/>
  <c r="E14" i="1" s="1"/>
  <c r="E66" i="1"/>
  <c r="E13" i="1" s="1"/>
  <c r="F117" i="1"/>
  <c r="D67" i="1"/>
  <c r="D66" i="1"/>
  <c r="C62" i="1"/>
  <c r="C116" i="1"/>
  <c r="F122" i="1"/>
  <c r="F134" i="1"/>
  <c r="H119" i="1"/>
  <c r="D116" i="1"/>
  <c r="K116" i="1" s="1"/>
  <c r="H118" i="1"/>
  <c r="F119" i="1"/>
  <c r="H122" i="1"/>
  <c r="H117" i="1"/>
  <c r="H128" i="1"/>
  <c r="H134" i="1"/>
  <c r="K65" i="1" l="1"/>
  <c r="D12" i="1"/>
  <c r="K12" i="1" s="1"/>
  <c r="K63" i="1"/>
  <c r="D10" i="1"/>
  <c r="K10" i="1" s="1"/>
  <c r="K64" i="1"/>
  <c r="D11" i="1"/>
  <c r="K11" i="1" s="1"/>
  <c r="K67" i="1"/>
  <c r="D14" i="1"/>
  <c r="K14" i="1" s="1"/>
  <c r="K66" i="1"/>
  <c r="D13" i="1"/>
  <c r="K13" i="1" s="1"/>
  <c r="D62" i="1"/>
  <c r="K62" i="1" s="1"/>
  <c r="E116" i="1"/>
  <c r="F116" i="1" s="1"/>
  <c r="E64" i="1"/>
  <c r="E11" i="1" s="1"/>
  <c r="E63" i="1"/>
  <c r="E10" i="1" s="1"/>
  <c r="F118" i="1"/>
  <c r="H116" i="1"/>
  <c r="H10" i="1" l="1"/>
  <c r="H11" i="1"/>
  <c r="H13" i="1"/>
  <c r="H14" i="1"/>
  <c r="F11" i="1"/>
  <c r="F10" i="1"/>
  <c r="F14" i="1"/>
  <c r="H12" i="1"/>
  <c r="F12" i="1"/>
  <c r="F13" i="1"/>
  <c r="D9" i="1"/>
  <c r="K9" i="1" s="1"/>
  <c r="E62" i="1"/>
  <c r="F62" i="1" s="1"/>
  <c r="F64" i="1"/>
  <c r="F63" i="1"/>
  <c r="H63" i="1"/>
  <c r="G62" i="1"/>
  <c r="H62" i="1" s="1"/>
  <c r="H64" i="1"/>
  <c r="G9" i="1"/>
  <c r="H65" i="1"/>
  <c r="F65" i="1"/>
  <c r="H9" i="1" l="1"/>
  <c r="E9" i="1"/>
  <c r="F9" i="1" s="1"/>
  <c r="H57" i="1" l="1"/>
  <c r="F57" i="1"/>
  <c r="H17" i="1"/>
  <c r="I15" i="1"/>
  <c r="G15" i="1"/>
  <c r="D15" i="1"/>
  <c r="E15" i="1"/>
  <c r="C15" i="1"/>
  <c r="F17" i="1"/>
  <c r="K15" i="1" l="1"/>
  <c r="H15" i="1"/>
  <c r="F15" i="1"/>
</calcChain>
</file>

<file path=xl/comments1.xml><?xml version="1.0" encoding="utf-8"?>
<comments xmlns="http://schemas.openxmlformats.org/spreadsheetml/2006/main">
  <authors>
    <author>Фесик Светлана Викторовна</author>
  </authors>
  <commentList>
    <comment ref="J104" authorId="0" guid="{68190B26-FCEB-41FC-AF23-B75068A3646C}" shapeId="0">
      <text>
        <r>
          <rPr>
            <b/>
            <sz val="9"/>
            <color indexed="81"/>
            <rFont val="Tahoma"/>
            <family val="2"/>
            <charset val="204"/>
          </rPr>
          <t>Фесик Светлана Викторовна:</t>
        </r>
        <r>
          <rPr>
            <sz val="9"/>
            <color indexed="81"/>
            <rFont val="Tahoma"/>
            <family val="2"/>
            <charset val="204"/>
          </rPr>
          <t xml:space="preserve">
</t>
        </r>
      </text>
    </comment>
  </commentList>
</comments>
</file>

<file path=xl/sharedStrings.xml><?xml version="1.0" encoding="utf-8"?>
<sst xmlns="http://schemas.openxmlformats.org/spreadsheetml/2006/main" count="272" uniqueCount="129">
  <si>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</si>
  <si>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</si>
  <si>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</si>
  <si>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</si>
  <si>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</si>
  <si>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</si>
  <si>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</si>
  <si>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</si>
  <si>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</si>
  <si>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</si>
  <si>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</si>
  <si>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</si>
  <si>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</si>
  <si>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</si>
  <si>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</si>
  <si>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</si>
  <si>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</si>
  <si>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</si>
  <si>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</si>
  <si>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</si>
  <si>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</si>
  <si>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</si>
  <si>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</si>
  <si>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</si>
  <si>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</si>
  <si>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</si>
  <si>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</si>
  <si>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</si>
  <si>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</si>
  <si>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</si>
  <si>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</si>
  <si>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</si>
  <si>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</si>
  <si>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</si>
  <si>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</si>
  <si>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</si>
  <si>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</si>
  <si>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</si>
  <si>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</si>
  <si>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</si>
  <si>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</si>
  <si>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</si>
  <si>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</si>
  <si>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</si>
  <si>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</si>
  <si>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</si>
  <si>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</si>
  <si>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</si>
  <si>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</si>
  <si>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</si>
  <si>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</si>
  <si>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</si>
  <si>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</si>
  <si>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</si>
  <si>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</si>
  <si>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</si>
  <si>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</si>
  <si>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</si>
  <si>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</si>
  <si>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01.03.2019 </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</si>
  <si>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</si>
  <si>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 xml:space="preserve">Утвержденный план 
на 2019 год </t>
  </si>
  <si>
    <t xml:space="preserve">Уточненный план 
на 2019 год </t>
  </si>
  <si>
    <t>на 01.03.2019</t>
  </si>
  <si>
    <t>Ожидаемое исполнение на 01.01.2020</t>
  </si>
  <si>
    <r>
      <rPr>
        <b/>
        <sz val="16"/>
        <rFont val="Times New Roman"/>
        <family val="1"/>
        <charset val="204"/>
      </rPr>
      <t>Государственная программа "Развитие физической культуры и спорта"</t>
    </r>
    <r>
      <rPr>
        <b/>
        <sz val="16"/>
        <color rgb="FFFF0000"/>
        <rFont val="Times New Roman"/>
        <family val="2"/>
        <charset val="204"/>
      </rPr>
      <t xml:space="preserve">
</t>
    </r>
    <r>
      <rPr>
        <b/>
        <sz val="16"/>
        <rFont val="Times New Roman"/>
        <family val="1"/>
        <charset val="204"/>
      </rPr>
      <t>(</t>
    </r>
    <r>
      <rPr>
        <sz val="16"/>
        <rFont val="Times New Roman"/>
        <family val="1"/>
        <charset val="204"/>
      </rPr>
      <t>1</t>
    </r>
    <r>
      <rPr>
        <b/>
        <sz val="16"/>
        <rFont val="Times New Roman"/>
        <family val="1"/>
        <charset val="204"/>
      </rPr>
      <t xml:space="preserve">. </t>
    </r>
    <r>
      <rPr>
        <sz val="16"/>
        <rFont val="Times New Roman"/>
        <family val="1"/>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r>
      <rPr>
        <sz val="16"/>
        <color rgb="FFFF0000"/>
        <rFont val="Times New Roman"/>
        <family val="2"/>
        <charset val="204"/>
      </rPr>
      <t xml:space="preserve">                                                                                                                                                                                                        </t>
    </r>
    <r>
      <rPr>
        <sz val="16"/>
        <rFont val="Times New Roman"/>
        <family val="1"/>
        <charset val="204"/>
      </rPr>
      <t>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t>
    </r>
    <r>
      <rPr>
        <sz val="16"/>
        <color rgb="FFFF0000"/>
        <rFont val="Times New Roman"/>
        <family val="2"/>
        <charset val="204"/>
      </rPr>
      <t xml:space="preserve">
</t>
    </r>
  </si>
  <si>
    <t>29.</t>
  </si>
  <si>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</si>
  <si>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t xml:space="preserve">Заключен муниципальный контракт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от 29.10.2018  со сроком выполнения работ 31.12.2019. Сумма по контракту 43 100 тыс.руб., в т.ч. 12 139,1 тыс.руб. на 2018 год. </t>
  </si>
  <si>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т.ч. стоимость строительства сетей - 324 341,5 тыс.руб. Срок выполнения работ - 30 июня 2019 года. Ориентировочный срок ввода объекта в эксплуатацию - июль 2019 года. Общая готовность  по объекту - 81,1%, по сетям  - 94,2%. </t>
  </si>
  <si>
    <t>11.1.2.2.</t>
  </si>
  <si>
    <t>Улица Маяковского на участке от  ул. 30 лет Победы до ул. Университетской (ДАиГ)</t>
  </si>
  <si>
    <t>Извещение на выполнение работ по завершению строительства объекта было размещено 13.11.2018 года. Однако  закупка отменена 25.12.2018 на основании жалобы, поданной в ФАС ХМАО-Югры. Повторное размещение закупки на завершение строительства объекта запланировано на март 2019 года.</t>
  </si>
  <si>
    <t>11.1.2.3.</t>
  </si>
  <si>
    <t>Улица 5 "З" от Нефтеюганского шоссе до ул. 39 "З" (ДАиГ)</t>
  </si>
  <si>
    <t>Размещение закупки на выполнение работ по строительству объекта запланировано на апрель 2019 года Начальная максимальная цена контракта 144 366,3 тыс.руб.</t>
  </si>
  <si>
    <t>Размещение закупок на приобретение жилых помещений для участников программы запланировано на март 2019 года.</t>
  </si>
  <si>
    <r>
      <rPr>
        <u/>
        <sz val="16"/>
        <rFont val="Times New Roman"/>
        <family val="1"/>
        <charset val="204"/>
      </rPr>
      <t>АГ:</t>
    </r>
    <r>
      <rPr>
        <sz val="16"/>
        <rFont val="Times New Roman"/>
        <family val="1"/>
        <charset val="204"/>
      </rPr>
      <t xml:space="preserve"> В рамках реализации государственной программы осуществляется деятельность  в рамках переданных полномочий в сфере трудовых отношений государственного управления охраной труда.
</t>
    </r>
    <r>
      <rPr>
        <u/>
        <sz val="16"/>
        <rFont val="Times New Roman"/>
        <family val="1"/>
        <charset val="204"/>
      </rPr>
      <t>ДО</t>
    </r>
    <r>
      <rPr>
        <sz val="16"/>
        <rFont val="Times New Roman"/>
        <family val="1"/>
        <charset val="204"/>
      </rPr>
      <t xml:space="preserve">: В соответствии с письмом КУ ХМАО-Югры "Сургутский центр занятости населения" от 21.01.2019 № 17/11-Исх-199 в реализации мероприятий государственной программы участвуют 13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письмом КУ ХМАО-Югры "Сургутский центр занятости населения" в реализации мероприятий государственной программы принимает участие 1 спортивное учреждение.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спортивное учреждение.</t>
    </r>
    <r>
      <rPr>
        <sz val="16"/>
        <color rgb="FFFF0000"/>
        <rFont val="Times New Roman"/>
        <family val="2"/>
        <charset val="204"/>
      </rPr>
      <t xml:space="preserve">
</t>
    </r>
    <r>
      <rPr>
        <u/>
        <sz val="16"/>
        <color rgb="FFFF0000"/>
        <rFont val="Times New Roman"/>
        <family val="2"/>
        <charset val="204"/>
      </rPr>
      <t/>
    </r>
  </si>
  <si>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</si>
  <si>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</si>
  <si>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</si>
  <si>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 xml:space="preserve">АГ(ДК): Соглашение между Департаментом внутренней политики ХМАО-Югры и МО городским округом город Сургут на стадии подписания.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 течении 2019 года.     </t>
  </si>
  <si>
    <t xml:space="preserve">   На 01.03.2019 участниками мероприятия числится 52 молодые семьи. Соглашение между Департаментом строительства ХМАО - Югры и Администрацией города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по состоянию на отчетную дату не заключено.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В настоящее время указанным семьям направлены уведомления о необходимости предоставления документов для подтверждения права на получение социальных выплат.</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</si>
  <si>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</si>
  <si>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</si>
  <si>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t xml:space="preserve">      На 01.01.2019 участниками мероприятия числится 402  человека. В 2019 году субсидию за счет средств федерального бюджета на приобретение (строительство) жилья планируется  предоставить 43 ветеранам боевых действий и 7 инвалидам. По состоянию на 01.03.2019 на основании приказа Департамента строительства от 18.01.2019 № 5-п в список получателей субсидии включено 22 льготополучателя. В настоящее время 3 гражданам выданы гарантийные письма, в отношении остальных проводятся мероприятия по подтверждению права на получение субсидии.
      По состоянию на 01.01.2019 в списке участников Великой Отечественной войны, имеющих право на обеспечение жильём за счет средств федерального бюджета, состоит 1 ветеран. На 01.03.2019 лимиты бюджетных обязательств до муниципального образования не доведены.  </t>
  </si>
  <si>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</si>
  <si>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t xml:space="preserve">В связи с отсутствием на 01.01.2019 участников подпрограммы, средства федерального бюджета до муниципального образования не доводились. </t>
  </si>
  <si>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</si>
  <si>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</si>
  <si>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</si>
  <si>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t>Приобретение жилья в целях реализации полномочий в области жилищных отношений, установленных законодательством Российской Федерации (ДАиГ)</t>
  </si>
  <si>
    <t>Ликвидация и расселение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</si>
  <si>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</si>
  <si>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</si>
  <si>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</si>
  <si>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</si>
  <si>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К75-К73-К72-К71-К70-К69-К68-до К20. Участок К34-К33-К29-К25-К20-К19-К18-К17-К13-К7";
- "Сети водоснабжения. Участок от ВВ-33 по Нефтеюганскому шоссе до вторых фланцевых соединений перед узлами учета №1, 2 в тепловом пункте по ул. Монтажная".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По резульатам поступившей заявки 13.02.2019 от АО "Сжиженный газ Север" принято решение о заключении соглашения на 2019 год на сумму 7 542,64 тыс.руб., также планируется погашение кредиторской задолженности за 2018 год в сумме 68,33 тыс.руб.
2) УБУиО: расходы на оплату труда для осуществления переданного государственного полномочия.
3. "Повышение энергоэффективности в отраслях экономики" запланированы:
1) ДГХ: установка (замена) АУРТЭ в 3 учреждений,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ДГХ: благоустройство дворовых территорий многоквартирных домов в г. Сургуте по 6 адресам. Планируемая площадь выполнения работ 11 846,9 м2.
Расходы запланированы на 3 квартал 2019 года.
2) УЛПХиЭБ: планируется "Благоустройство в районе СурГУ в г. Сургуте". 
3) ДАиГ:  строительство объекта "Пешеходный мост в сквере "Старожилов" в г.Сургуте" Ориентировочный срок  размещения извещения о проведении закупки на корректировку ПСД - март 2019 г. Закупка на выполнение работ по строительству объекта будет размещена после выполнения корректировки проектной документации.</t>
    </r>
    <r>
      <rPr>
        <sz val="16"/>
        <color rgb="FFFF0000"/>
        <rFont val="Times New Roman"/>
        <family val="2"/>
        <charset val="204"/>
      </rPr>
      <t xml:space="preserve">
                                                                                                            </t>
    </r>
  </si>
  <si>
    <t>В 2019 году из средств окружного бюджета предусмотрены расходы на приобретение конвертов и бумаги. Закупки проводятся в соответствии с планом-графиком.</t>
  </si>
  <si>
    <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01.03.2019 произведена выплата заработной платы за январь и первую половину февраля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</si>
  <si>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2019 года.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Средства планируется направить на расходы по приобретению мебели, оборудования и программного обеспечения</t>
    </r>
    <r>
      <rPr>
        <sz val="16"/>
        <color rgb="FFFF0000"/>
        <rFont val="Times New Roman"/>
        <family val="1"/>
        <charset val="204"/>
      </rPr>
      <t xml:space="preserve">
  </t>
    </r>
    <r>
      <rPr>
        <sz val="16"/>
        <rFont val="Times New Roman"/>
        <family val="1"/>
        <charset val="204"/>
      </rPr>
      <t xml:space="preserve">   3. В рамках реализации мероприятий программы планируется  заключить соглашение о предоставлении субсидии из бюджета ХМАО-Югры на поддержку малого и среднего предпринимательства.  
</t>
    </r>
    <r>
      <rPr>
        <u/>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Расходы запланированы на 3 квартал 2019.</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</si>
  <si>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2019 год запланирован ремонт 7 квартир детям-сиротам на общую сумму 2 196,46 тыс.руб.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Также запланирована проверка смет на общую сумму 50,14 тыс.руб.
Расходы запланированы на 2-4 кварталы 2019 года.</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 xml:space="preserve">ДАиГ: </t>
    </r>
    <r>
      <rPr>
        <sz val="16"/>
        <rFont val="Times New Roman"/>
        <family val="1"/>
        <charset val="204"/>
      </rPr>
      <t>Размещение закупок на приобретение 65 жилых помещений для детей-сирот запланировано на март 2019 года.</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будет приобретено 200 путевок для детей-сирот и детей, оставшихся без попечения родителей  в возрасте от 6 до 17 лет (включительно).</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</si>
  <si>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 и первую половину февраля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За счет федерального бюджета запланированы расходы на услуги почтовой связи, поставку конвертов и услуги СМИ по печати. Закупки для осуществления данного полномочия планируется провести в соответствии с планом-графиком.</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по профилактике правонарушений финансовые средства будут направлены на заключение контрактов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материальное стимулирование народных дружинников, страхование народных дружинников, заключение договора на приобретение форменной одежды, удостоверений народного дружинника и вкладышей к удостоверению народного дружинника. </t>
    </r>
    <r>
      <rPr>
        <sz val="16"/>
        <color rgb="FFFF0000"/>
        <rFont val="Times New Roman"/>
        <family val="2"/>
        <charset val="204"/>
      </rPr>
      <t xml:space="preserve">
</t>
    </r>
    <r>
      <rPr>
        <u/>
        <sz val="16"/>
        <color rgb="FFFF0000"/>
        <rFont val="Times New Roman"/>
        <family val="2"/>
        <charset val="204"/>
      </rPr>
      <t/>
    </r>
  </si>
  <si>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</si>
  <si>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</si>
  <si>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</si>
  <si>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</si>
  <si>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</si>
  <si>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</si>
  <si>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</si>
  <si>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</si>
  <si>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</si>
  <si>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</si>
  <si>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</si>
  <si>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1"/>
        <charset val="204"/>
      </rPr>
      <t>9</t>
    </r>
    <r>
      <rPr>
        <sz val="16"/>
        <color rgb="FFFF0000"/>
        <rFont val="Times New Roman"/>
        <family val="2"/>
        <charset val="204"/>
      </rPr>
      <t>.</t>
    </r>
    <r>
      <rPr>
        <sz val="16"/>
        <rFont val="Times New Roman"/>
        <family val="1"/>
        <charset val="204"/>
      </rPr>
      <t xml:space="preserve">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1"/>
        <charset val="204"/>
      </rPr>
      <t>10.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11.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</si>
  <si>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</si>
  <si>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rPr>
        <b/>
        <sz val="16"/>
        <rFont val="Times New Roman"/>
        <family val="1"/>
        <charset val="204"/>
      </rPr>
      <t>Государственная программа "Культурное пространство"</t>
    </r>
    <r>
      <rPr>
        <sz val="16"/>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r>
    <r>
      <rPr>
        <sz val="16"/>
        <color rgb="FFFF0000"/>
        <rFont val="Times New Roman"/>
        <family val="2"/>
        <charset val="204"/>
      </rPr>
      <t xml:space="preserve">
</t>
    </r>
    <r>
      <rPr>
        <sz val="16"/>
        <rFont val="Times New Roman"/>
        <family val="1"/>
        <charset val="204"/>
      </rPr>
      <t>2. Субсидии на развитие сферы культуры в муниципальных образованиях Ханты-Мансийского автономного округа - Югры;</t>
    </r>
    <r>
      <rPr>
        <sz val="16"/>
        <color rgb="FFFF0000"/>
        <rFont val="Times New Roman"/>
        <family val="2"/>
        <charset val="204"/>
      </rPr>
      <t xml:space="preserve">
</t>
    </r>
    <r>
      <rPr>
        <sz val="16"/>
        <rFont val="Times New Roman"/>
        <family val="1"/>
        <charset val="204"/>
      </rPr>
      <t>3. Субсидии на государственную поддержку отрасли культуры;</t>
    </r>
    <r>
      <rPr>
        <sz val="16"/>
        <color rgb="FFFF0000"/>
        <rFont val="Times New Roman"/>
        <family val="2"/>
        <charset val="204"/>
      </rPr>
      <t xml:space="preserve">
</t>
    </r>
    <r>
      <rPr>
        <sz val="16"/>
        <rFont val="Times New Roman"/>
        <family val="1"/>
        <charset val="204"/>
      </rPr>
      <t>4. Судсидии на поддержку творческой деятельности и техническое оснащение детских и кукольных театров.</t>
    </r>
    <r>
      <rPr>
        <sz val="16"/>
        <color rgb="FFFF0000"/>
        <rFont val="Times New Roman"/>
        <family val="2"/>
        <charset val="204"/>
      </rPr>
      <t xml:space="preserve">
</t>
    </r>
  </si>
  <si>
    <r>
      <rPr>
        <b/>
        <sz val="16"/>
        <rFont val="Times New Roman"/>
        <family val="1"/>
        <charset val="204"/>
      </rPr>
      <t>Государственная программа "Поддержка занятости населения"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2. Иные межбюджетные трансферты на реализацию  мероприятий по содействию трудоустройству граждан.</t>
    </r>
  </si>
  <si>
    <t>Государственная программа "Развитие жилищной сферы"</t>
  </si>
  <si>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</si>
  <si>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</si>
  <si>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rPr>
        <b/>
        <sz val="16"/>
        <rFont val="Times New Roman"/>
        <family val="1"/>
        <charset val="204"/>
      </rPr>
      <t>Государственная программа "Реализация государственной национальной политики и профилактика экстремизма"</t>
    </r>
    <r>
      <rPr>
        <b/>
        <sz val="16"/>
        <color rgb="FFFF0000"/>
        <rFont val="Times New Roman"/>
        <family val="2"/>
        <charset val="204"/>
      </rPr>
      <t xml:space="preserve">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</si>
  <si>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Денежные средства будут освоены в течение года.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</si>
  <si>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t xml:space="preserve">АГ(ДК):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до конца 2019 года.                         </t>
  </si>
  <si>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</si>
  <si>
    <r>
      <rPr>
        <u/>
        <sz val="16"/>
        <rFont val="Times New Roman"/>
        <family val="1"/>
        <charset val="204"/>
      </rPr>
      <t>ДГХ</t>
    </r>
    <r>
      <rPr>
        <sz val="16"/>
        <rFont val="Times New Roman"/>
        <family val="1"/>
        <charset val="204"/>
      </rPr>
      <t xml:space="preserve">:  В 2019 году запланирован ремонт дорог общей площадью 71,6  тыс.кв.м.     
Заключены муниципальные контракты на ремонт автомобильных дорог на сумму 207 222,56 тыс.руб., из них средства окружного бюджета 186 500,31 тыс.руб, средства городского бюджета 20 796,31 тыс.руб. Расходы запланированы на 3, 4 кварталы 2019 года.
Денежные средства в размере 213 627,41 тыс.рублей зарезервированы до момента определения исполнителя. 
</t>
    </r>
    <r>
      <rPr>
        <sz val="16"/>
        <color rgb="FFFF0000"/>
        <rFont val="Times New Roman"/>
        <family val="2"/>
        <charset val="204"/>
      </rPr>
      <t xml:space="preserve">
</t>
    </r>
    <r>
      <rPr>
        <u/>
        <sz val="16"/>
        <color rgb="FFFF0000"/>
        <rFont val="Times New Roman"/>
        <family val="2"/>
        <charset val="204"/>
      </rPr>
      <t/>
    </r>
  </si>
  <si>
    <r>
      <t xml:space="preserve">
</t>
    </r>
    <r>
      <rPr>
        <u/>
        <sz val="16"/>
        <rFont val="Times New Roman"/>
        <family val="1"/>
        <charset val="204"/>
      </rPr>
      <t>АГ(ДК):</t>
    </r>
    <r>
      <rPr>
        <sz val="16"/>
        <rFont val="Times New Roman"/>
        <family val="1"/>
        <charset val="204"/>
      </rPr>
      <t xml:space="preserve"> 1) Соглашение между Департаментом культуры ХМАО-Югры и МО городским округом город Сургут на стадии подписания.  В рамках подпрограммы "Модернизация и развитие учреждений и организаций культуры"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Денежные средства планируется освоить в течении 2019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течении 2019 года.                                                    
АГ: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</si>
  <si>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t>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ДГХ: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3 689,762 тыс.руб. (в том числе средства окружного бюджета - 1 103,5028 тыс.руб). Запланированный объем по контракту  185 голов.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течение года.</t>
  </si>
  <si>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на стадии подписания. 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</si>
</sst>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quot;$&quot;#,##0_);\(&quot;$&quot;#,##0\)"/>
    <numFmt numFmtId="167" formatCode="&quot;р.&quot;#,##0_);\(&quot;р.&quot;#,##0\)"/>
  </numFmts>
  <fonts count="53"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sz val="16"/>
      <name val="Times New Roman"/>
      <family val="2"/>
      <charset val="204"/>
    </font>
    <font>
      <b/>
      <sz val="16"/>
      <name val="Times New Roman"/>
      <family val="2"/>
      <charset val="204"/>
    </font>
    <font>
      <u/>
      <sz val="18"/>
      <name val="Times New Roman"/>
      <family val="2"/>
      <charset val="204"/>
    </font>
    <font>
      <b/>
      <sz val="16"/>
      <name val="Times New Roman"/>
      <family val="1"/>
      <charset val="204"/>
    </font>
    <font>
      <sz val="16"/>
      <name val="Times New Roman"/>
      <family val="1"/>
      <charset val="204"/>
    </font>
    <font>
      <b/>
      <sz val="20"/>
      <name val="Times New Roman"/>
      <family val="2"/>
      <charset val="204"/>
    </font>
    <font>
      <sz val="16"/>
      <color rgb="FFFF0000"/>
      <name val="Times New Roman"/>
      <family val="1"/>
      <charset val="204"/>
    </font>
    <font>
      <sz val="20"/>
      <color theme="0"/>
      <name val="Times New Roman"/>
      <family val="2"/>
      <charset val="204"/>
    </font>
    <font>
      <u/>
      <sz val="16"/>
      <name val="Times New Roman"/>
      <family val="1"/>
      <charset val="204"/>
    </font>
    <font>
      <i/>
      <sz val="16"/>
      <name val="Times New Roman"/>
      <family val="2"/>
      <charset val="204"/>
    </font>
    <font>
      <i/>
      <sz val="20"/>
      <name val="Times New Roman"/>
      <family val="2"/>
      <charset val="204"/>
    </font>
    <font>
      <b/>
      <i/>
      <sz val="16"/>
      <name val="Times New Roman"/>
      <family val="2"/>
      <charset val="204"/>
    </font>
    <font>
      <b/>
      <i/>
      <sz val="20"/>
      <name val="Times New Roman"/>
      <family val="2"/>
      <charset val="204"/>
    </font>
    <font>
      <i/>
      <sz val="18"/>
      <name val="Times New Roman"/>
      <family val="2"/>
      <charset val="204"/>
    </font>
    <font>
      <b/>
      <sz val="9"/>
      <color indexed="81"/>
      <name val="Tahoma"/>
      <family val="2"/>
      <charset val="204"/>
    </font>
    <font>
      <sz val="9"/>
      <color indexed="81"/>
      <name val="Tahoma"/>
      <family val="2"/>
      <charset val="204"/>
    </font>
    <font>
      <sz val="24"/>
      <name val="Times New Roman"/>
      <family val="2"/>
      <charset val="204"/>
    </font>
    <font>
      <u/>
      <sz val="16"/>
      <name val="Times New Roman"/>
      <family val="2"/>
      <charset val="204"/>
    </font>
    <font>
      <u/>
      <sz val="16"/>
      <color rgb="FFFF0000"/>
      <name val="Times New Roman"/>
      <family val="1"/>
      <charset val="204"/>
    </font>
    <font>
      <b/>
      <sz val="20"/>
      <color theme="0"/>
      <name val="Times New Roman"/>
      <family val="2"/>
      <charset val="204"/>
    </font>
    <font>
      <b/>
      <sz val="16"/>
      <color rgb="FF000000"/>
      <name val="Times New Roman"/>
      <family val="1"/>
      <charset val="204"/>
    </font>
    <font>
      <sz val="20"/>
      <name val="Times New Roman"/>
      <family val="1"/>
      <charset val="204"/>
    </font>
    <font>
      <i/>
      <sz val="20"/>
      <name val="Times New Roman"/>
      <family val="1"/>
      <charset val="204"/>
    </font>
    <font>
      <b/>
      <sz val="20"/>
      <name val="Times New Roman"/>
      <family val="1"/>
      <charset val="204"/>
    </font>
    <font>
      <b/>
      <sz val="16"/>
      <color rgb="FFFF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1">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4" fontId="15" fillId="0" borderId="0" xfId="0" applyNumberFormat="1" applyFont="1" applyFill="1" applyAlignment="1">
      <alignment horizontal="left" vertical="top" wrapText="1"/>
    </xf>
    <xf numFmtId="0" fontId="15" fillId="2" borderId="0" xfId="0" applyFont="1" applyFill="1" applyAlignment="1">
      <alignment horizontal="left" vertical="top" wrapText="1"/>
    </xf>
    <xf numFmtId="0" fontId="14" fillId="0" borderId="3" xfId="0" applyFont="1" applyFill="1" applyBorder="1" applyAlignment="1" applyProtection="1">
      <alignment horizontal="justify" vertical="top" wrapText="1"/>
      <protection locked="0"/>
    </xf>
    <xf numFmtId="4" fontId="14" fillId="2" borderId="0" xfId="0" applyNumberFormat="1"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49" fontId="20" fillId="2" borderId="1" xfId="0" applyNumberFormat="1" applyFont="1" applyFill="1" applyBorder="1" applyAlignment="1" applyProtection="1">
      <alignment horizontal="justify" vertical="top" wrapText="1"/>
      <protection locked="0"/>
    </xf>
    <xf numFmtId="49" fontId="26" fillId="2" borderId="1" xfId="0" applyNumberFormat="1" applyFont="1" applyFill="1" applyBorder="1" applyAlignment="1" applyProtection="1">
      <alignment horizontal="justify" vertical="top" wrapText="1"/>
      <protection locked="0"/>
    </xf>
    <xf numFmtId="0" fontId="26" fillId="2" borderId="1" xfId="0" applyFont="1" applyFill="1" applyBorder="1" applyAlignment="1">
      <alignment horizontal="justify" vertical="top" wrapText="1"/>
    </xf>
    <xf numFmtId="0" fontId="18" fillId="0" borderId="2" xfId="0" applyFont="1" applyFill="1" applyBorder="1" applyAlignment="1" applyProtection="1">
      <alignment horizontal="justify" vertical="top" wrapText="1"/>
      <protection locked="0"/>
    </xf>
    <xf numFmtId="0" fontId="18" fillId="0" borderId="3"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4" fillId="0" borderId="1" xfId="0" quotePrefix="1"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21" fillId="0" borderId="1" xfId="0" applyFont="1" applyFill="1" applyBorder="1" applyAlignment="1" applyProtection="1">
      <alignment horizontal="justify" vertical="top" wrapText="1"/>
      <protection locked="0"/>
    </xf>
    <xf numFmtId="0" fontId="20" fillId="2" borderId="0" xfId="0" applyFont="1" applyFill="1" applyAlignment="1">
      <alignment horizontal="left"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14" fillId="0" borderId="1" xfId="0" applyFont="1" applyFill="1" applyBorder="1" applyAlignment="1" applyProtection="1">
      <alignment horizontal="left" vertical="top" wrapText="1"/>
      <protection locked="0"/>
    </xf>
    <xf numFmtId="0" fontId="28" fillId="0" borderId="1" xfId="0" applyFont="1" applyFill="1" applyBorder="1" applyAlignment="1" applyProtection="1">
      <alignment horizontal="left" vertical="top" wrapText="1"/>
      <protection locked="0"/>
    </xf>
    <xf numFmtId="0" fontId="29" fillId="2" borderId="1" xfId="0"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49" fontId="37" fillId="2" borderId="1" xfId="0" applyNumberFormat="1" applyFont="1" applyFill="1" applyBorder="1" applyAlignment="1" applyProtection="1">
      <alignment horizontal="justify" vertical="top" wrapText="1"/>
      <protection locked="0"/>
    </xf>
    <xf numFmtId="0" fontId="37" fillId="2" borderId="1" xfId="0" applyFont="1" applyFill="1" applyBorder="1" applyAlignment="1" applyProtection="1">
      <alignment horizontal="justify" vertical="top" wrapText="1"/>
      <protection locked="0"/>
    </xf>
    <xf numFmtId="49" fontId="39" fillId="2" borderId="1" xfId="0" applyNumberFormat="1" applyFont="1" applyFill="1" applyBorder="1" applyAlignment="1" applyProtection="1">
      <alignment horizontal="justify" vertical="top" wrapText="1"/>
      <protection locked="0"/>
    </xf>
    <xf numFmtId="0" fontId="39" fillId="2"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49" fontId="38" fillId="0" borderId="1" xfId="0" applyNumberFormat="1" applyFont="1" applyFill="1" applyBorder="1" applyAlignment="1" applyProtection="1">
      <alignment horizontal="justify" vertical="top" wrapText="1"/>
      <protection locked="0"/>
    </xf>
    <xf numFmtId="49" fontId="38" fillId="2" borderId="1" xfId="0" applyNumberFormat="1" applyFont="1" applyFill="1" applyBorder="1" applyAlignment="1" applyProtection="1">
      <alignment horizontal="justify" vertical="top" wrapText="1"/>
      <protection locked="0"/>
    </xf>
    <xf numFmtId="49" fontId="40" fillId="0" borderId="1" xfId="0" applyNumberFormat="1"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49" fontId="33" fillId="0" borderId="1" xfId="0" applyNumberFormat="1" applyFont="1" applyFill="1" applyBorder="1" applyAlignment="1" applyProtection="1">
      <alignment horizontal="justify" vertical="top" wrapText="1"/>
      <protection locked="0"/>
    </xf>
    <xf numFmtId="49" fontId="33" fillId="2" borderId="1" xfId="0" applyNumberFormat="1" applyFont="1" applyFill="1" applyBorder="1" applyAlignment="1" applyProtection="1">
      <alignment horizontal="justify" vertical="top" wrapText="1"/>
      <protection locked="0"/>
    </xf>
    <xf numFmtId="0" fontId="38" fillId="0" borderId="0" xfId="0" applyFont="1" applyFill="1" applyAlignment="1">
      <alignment horizontal="left" vertical="top" wrapText="1"/>
    </xf>
    <xf numFmtId="0" fontId="33" fillId="2" borderId="1" xfId="0" applyFont="1" applyFill="1" applyBorder="1" applyAlignment="1" applyProtection="1">
      <alignment horizontal="justify" vertical="top" wrapText="1"/>
      <protection locked="0"/>
    </xf>
    <xf numFmtId="0" fontId="12" fillId="2" borderId="1" xfId="0" applyFont="1" applyFill="1" applyBorder="1" applyAlignment="1">
      <alignment horizontal="left" vertical="top" wrapText="1"/>
    </xf>
    <xf numFmtId="0" fontId="28" fillId="0" borderId="4" xfId="0" applyFont="1" applyFill="1" applyBorder="1" applyAlignment="1" applyProtection="1">
      <alignment horizontal="justify" vertical="top" wrapText="1"/>
      <protection locked="0"/>
    </xf>
    <xf numFmtId="4" fontId="33" fillId="0" borderId="0" xfId="0" applyNumberFormat="1" applyFont="1" applyFill="1" applyAlignment="1">
      <alignment horizontal="left" vertical="top" wrapText="1"/>
    </xf>
    <xf numFmtId="0" fontId="40" fillId="0" borderId="0" xfId="0" applyFont="1" applyFill="1" applyAlignment="1">
      <alignment horizontal="left" vertical="top" wrapText="1"/>
    </xf>
    <xf numFmtId="0" fontId="33" fillId="2" borderId="4" xfId="0" applyFont="1" applyFill="1" applyBorder="1" applyAlignment="1" applyProtection="1">
      <alignment horizontal="justify" vertical="top" wrapText="1"/>
      <protection locked="0"/>
    </xf>
    <xf numFmtId="4" fontId="14" fillId="4" borderId="0" xfId="0" applyNumberFormat="1" applyFont="1" applyFill="1" applyAlignment="1">
      <alignment horizontal="left" vertical="top" wrapText="1"/>
    </xf>
    <xf numFmtId="0" fontId="52" fillId="0" borderId="1" xfId="0" applyFont="1" applyFill="1" applyBorder="1" applyAlignment="1" applyProtection="1">
      <alignment horizontal="justify" vertical="top" wrapText="1"/>
      <protection locked="0"/>
    </xf>
    <xf numFmtId="9" fontId="28" fillId="0" borderId="1" xfId="0" applyNumberFormat="1"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0" fontId="15" fillId="0" borderId="0" xfId="0" applyFont="1" applyFill="1" applyBorder="1" applyAlignment="1" applyProtection="1">
      <alignment horizontal="center" vertical="top" wrapText="1"/>
      <protection locked="0"/>
    </xf>
    <xf numFmtId="4" fontId="15" fillId="0" borderId="0" xfId="0" applyNumberFormat="1" applyFont="1" applyFill="1" applyBorder="1" applyAlignment="1" applyProtection="1">
      <alignment horizontal="justify" vertical="top" wrapText="1"/>
      <protection locked="0"/>
    </xf>
    <xf numFmtId="4" fontId="15" fillId="0" borderId="0" xfId="0" applyNumberFormat="1" applyFont="1" applyFill="1" applyBorder="1" applyAlignment="1" applyProtection="1">
      <alignment horizontal="center" vertical="top" wrapText="1"/>
      <protection locked="0"/>
    </xf>
    <xf numFmtId="4" fontId="15" fillId="2" borderId="0" xfId="0" applyNumberFormat="1" applyFont="1" applyFill="1" applyBorder="1" applyAlignment="1" applyProtection="1">
      <alignment horizontal="center" vertical="top" wrapText="1"/>
      <protection locked="0"/>
    </xf>
    <xf numFmtId="9" fontId="15" fillId="0" borderId="0" xfId="0" applyNumberFormat="1" applyFont="1" applyFill="1" applyBorder="1" applyAlignment="1" applyProtection="1">
      <alignment horizontal="right" vertical="top" wrapText="1"/>
      <protection locked="0"/>
    </xf>
    <xf numFmtId="1" fontId="15"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38" fillId="0" borderId="1" xfId="0" applyFont="1" applyFill="1" applyBorder="1" applyAlignment="1" applyProtection="1">
      <alignment horizontal="center" vertical="top" wrapText="1"/>
      <protection locked="0"/>
    </xf>
    <xf numFmtId="0" fontId="37" fillId="0" borderId="1" xfId="0" applyFont="1" applyFill="1" applyBorder="1" applyAlignment="1" applyProtection="1">
      <alignment horizontal="center" vertical="top" wrapText="1"/>
      <protection locked="0"/>
    </xf>
    <xf numFmtId="3" fontId="38" fillId="0" borderId="1" xfId="0" applyNumberFormat="1" applyFont="1" applyFill="1" applyBorder="1" applyAlignment="1" applyProtection="1">
      <alignment horizontal="center" vertical="top" wrapText="1"/>
      <protection locked="0"/>
    </xf>
    <xf numFmtId="1" fontId="38" fillId="0" borderId="1" xfId="0" applyNumberFormat="1" applyFont="1" applyFill="1" applyBorder="1" applyAlignment="1" applyProtection="1">
      <alignment horizontal="center" vertical="top" wrapText="1"/>
      <protection locked="0"/>
    </xf>
    <xf numFmtId="3" fontId="38" fillId="2" borderId="1" xfId="0" applyNumberFormat="1" applyFont="1" applyFill="1" applyBorder="1" applyAlignment="1" applyProtection="1">
      <alignment horizontal="center" vertical="top" wrapText="1"/>
      <protection locked="0"/>
    </xf>
    <xf numFmtId="4" fontId="38" fillId="0" borderId="0" xfId="0" applyNumberFormat="1" applyFont="1" applyFill="1" applyAlignment="1">
      <alignment horizontal="left" vertical="top" wrapText="1"/>
    </xf>
    <xf numFmtId="4" fontId="33" fillId="0" borderId="1"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4" fontId="20" fillId="0" borderId="0" xfId="0" applyNumberFormat="1" applyFont="1" applyFill="1" applyAlignment="1">
      <alignment horizontal="left" vertical="top" wrapText="1"/>
    </xf>
    <xf numFmtId="10" fontId="47" fillId="0" borderId="1" xfId="0" applyNumberFormat="1" applyFont="1" applyFill="1" applyBorder="1" applyAlignment="1" applyProtection="1">
      <alignment horizontal="center" vertical="top" wrapText="1"/>
      <protection locked="0"/>
    </xf>
    <xf numFmtId="4" fontId="14" fillId="0" borderId="1" xfId="0" applyNumberFormat="1" applyFont="1" applyFill="1" applyBorder="1" applyAlignment="1" applyProtection="1">
      <alignment horizontal="center" vertical="top" wrapText="1"/>
      <protection locked="0"/>
    </xf>
    <xf numFmtId="10" fontId="14" fillId="0" borderId="1" xfId="0" applyNumberFormat="1" applyFont="1" applyFill="1" applyBorder="1" applyAlignment="1" applyProtection="1">
      <alignment horizontal="center" vertical="top" wrapText="1"/>
      <protection locked="0"/>
    </xf>
    <xf numFmtId="4" fontId="33" fillId="2"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10" fontId="12" fillId="0" borderId="1" xfId="0" applyNumberFormat="1" applyFont="1" applyFill="1" applyBorder="1" applyAlignment="1" applyProtection="1">
      <alignment horizontal="center" vertical="top" wrapText="1"/>
      <protection locked="0"/>
    </xf>
    <xf numFmtId="2" fontId="33" fillId="0" borderId="1" xfId="0" applyNumberFormat="1" applyFont="1" applyFill="1" applyBorder="1" applyAlignment="1" applyProtection="1">
      <alignment horizontal="center" vertical="top" wrapText="1"/>
      <protection locked="0"/>
    </xf>
    <xf numFmtId="9" fontId="33" fillId="0" borderId="1" xfId="0" applyNumberFormat="1" applyFont="1" applyFill="1" applyBorder="1" applyAlignment="1" applyProtection="1">
      <alignment horizontal="center" vertical="top" wrapText="1"/>
      <protection locked="0"/>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33"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9" fillId="0" borderId="0" xfId="0" applyFont="1" applyAlignment="1">
      <alignment horizontal="left" vertical="top" wrapText="1"/>
    </xf>
    <xf numFmtId="2" fontId="33" fillId="2" borderId="1" xfId="0" applyNumberFormat="1" applyFont="1" applyFill="1" applyBorder="1" applyAlignment="1" applyProtection="1">
      <alignment horizontal="center" vertical="top" wrapText="1"/>
      <protection locked="0"/>
    </xf>
    <xf numFmtId="9" fontId="33" fillId="2" borderId="1" xfId="0" applyNumberFormat="1" applyFont="1" applyFill="1" applyBorder="1" applyAlignment="1" applyProtection="1">
      <alignment horizontal="center" vertical="top" wrapText="1"/>
      <protection locked="0"/>
    </xf>
    <xf numFmtId="0" fontId="23" fillId="0" borderId="0" xfId="0" applyFont="1" applyFill="1" applyAlignment="1">
      <alignment horizontal="left" vertical="top" wrapText="1"/>
    </xf>
    <xf numFmtId="4" fontId="40" fillId="2" borderId="1" xfId="0" applyNumberFormat="1" applyFont="1" applyFill="1" applyBorder="1" applyAlignment="1" applyProtection="1">
      <alignment horizontal="center" vertical="top" wrapText="1"/>
      <protection locked="0"/>
    </xf>
    <xf numFmtId="4" fontId="40" fillId="0" borderId="1" xfId="0" applyNumberFormat="1" applyFont="1" applyFill="1" applyBorder="1" applyAlignment="1" applyProtection="1">
      <alignment horizontal="center" vertical="top" wrapText="1"/>
      <protection locked="0"/>
    </xf>
    <xf numFmtId="10" fontId="40" fillId="0" borderId="1" xfId="0" applyNumberFormat="1" applyFont="1" applyFill="1" applyBorder="1" applyAlignment="1" applyProtection="1">
      <alignment horizontal="center" vertical="top" wrapText="1"/>
      <protection locked="0"/>
    </xf>
    <xf numFmtId="4" fontId="25" fillId="2" borderId="0" xfId="0" applyNumberFormat="1" applyFont="1" applyFill="1" applyAlignment="1">
      <alignment horizontal="left" vertical="top" wrapText="1"/>
    </xf>
    <xf numFmtId="0" fontId="23" fillId="2" borderId="0" xfId="0" applyFont="1" applyFill="1" applyAlignment="1">
      <alignment horizontal="left" vertical="top" wrapText="1"/>
    </xf>
    <xf numFmtId="49" fontId="41" fillId="2" borderId="1" xfId="0" applyNumberFormat="1" applyFont="1" applyFill="1" applyBorder="1" applyAlignment="1" applyProtection="1">
      <alignment horizontal="justify" vertical="top" wrapText="1"/>
      <protection locked="0"/>
    </xf>
    <xf numFmtId="0" fontId="41" fillId="2" borderId="1" xfId="0" applyFont="1" applyFill="1" applyBorder="1" applyAlignment="1" applyProtection="1">
      <alignment horizontal="justify" vertical="top" wrapText="1"/>
      <protection locked="0"/>
    </xf>
    <xf numFmtId="4" fontId="38" fillId="2" borderId="1" xfId="0" applyNumberFormat="1" applyFont="1" applyFill="1" applyBorder="1" applyAlignment="1" applyProtection="1">
      <alignment horizontal="center" vertical="top" wrapText="1"/>
      <protection locked="0"/>
    </xf>
    <xf numFmtId="4" fontId="38" fillId="0" borderId="1" xfId="0" applyNumberFormat="1" applyFont="1" applyFill="1" applyBorder="1" applyAlignment="1" applyProtection="1">
      <alignment horizontal="center" vertical="top" wrapText="1"/>
      <protection locked="0"/>
    </xf>
    <xf numFmtId="10" fontId="38" fillId="0" borderId="1" xfId="0" applyNumberFormat="1" applyFont="1" applyFill="1" applyBorder="1" applyAlignment="1" applyProtection="1">
      <alignment horizontal="center" vertical="top" wrapText="1"/>
      <protection locked="0"/>
    </xf>
    <xf numFmtId="0" fontId="25" fillId="2" borderId="0" xfId="0" applyFont="1" applyFill="1" applyAlignment="1">
      <alignment horizontal="left" vertical="top" wrapText="1"/>
    </xf>
    <xf numFmtId="9" fontId="15" fillId="2" borderId="1" xfId="0" applyNumberFormat="1" applyFont="1" applyFill="1" applyBorder="1" applyAlignment="1" applyProtection="1">
      <alignment horizontal="center" vertical="top" wrapText="1"/>
      <protection locked="0"/>
    </xf>
    <xf numFmtId="0" fontId="23" fillId="3" borderId="0" xfId="0" applyFont="1" applyFill="1" applyAlignment="1">
      <alignment horizontal="left" vertical="top" wrapText="1"/>
    </xf>
    <xf numFmtId="9" fontId="12" fillId="0" borderId="1" xfId="0" applyNumberFormat="1" applyFont="1" applyFill="1" applyBorder="1" applyAlignment="1" applyProtection="1">
      <alignment horizontal="center"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0" fontId="27" fillId="3" borderId="0" xfId="0" applyFont="1" applyFill="1" applyAlignment="1">
      <alignment horizontal="left" vertical="top" wrapText="1"/>
    </xf>
    <xf numFmtId="0" fontId="25" fillId="0" borderId="0" xfId="0" applyFont="1" applyFill="1" applyAlignment="1">
      <alignment horizontal="left" vertical="top" wrapText="1"/>
    </xf>
    <xf numFmtId="0" fontId="51" fillId="0" borderId="1" xfId="0" applyFont="1" applyFill="1" applyBorder="1" applyAlignment="1" applyProtection="1">
      <alignment horizontal="left" vertical="top" wrapText="1"/>
      <protection locked="0"/>
    </xf>
    <xf numFmtId="0" fontId="31" fillId="0" borderId="1" xfId="0" applyFont="1" applyBorder="1" applyAlignment="1">
      <alignment horizontal="left" vertical="top"/>
    </xf>
    <xf numFmtId="4" fontId="49" fillId="2" borderId="1" xfId="0" applyNumberFormat="1" applyFont="1" applyFill="1" applyBorder="1" applyAlignment="1" applyProtection="1">
      <alignment horizontal="left" vertical="top" wrapText="1"/>
      <protection locked="0"/>
    </xf>
    <xf numFmtId="2" fontId="49" fillId="2" borderId="1" xfId="0" applyNumberFormat="1" applyFont="1" applyFill="1" applyBorder="1" applyAlignment="1" applyProtection="1">
      <alignment horizontal="left" vertical="top" wrapText="1"/>
      <protection locked="0"/>
    </xf>
    <xf numFmtId="10" fontId="49" fillId="2" borderId="1" xfId="0" applyNumberFormat="1" applyFont="1" applyFill="1" applyBorder="1" applyAlignment="1" applyProtection="1">
      <alignment horizontal="left" vertical="top" wrapText="1"/>
      <protection locked="0"/>
    </xf>
    <xf numFmtId="9" fontId="49" fillId="2" borderId="1" xfId="0" applyNumberFormat="1"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4" fontId="50" fillId="0" borderId="0" xfId="0" applyNumberFormat="1" applyFont="1" applyFill="1" applyAlignment="1">
      <alignment horizontal="left" vertical="top" wrapText="1"/>
    </xf>
    <xf numFmtId="4" fontId="49" fillId="0" borderId="0" xfId="0" applyNumberFormat="1" applyFont="1" applyFill="1" applyAlignment="1">
      <alignment horizontal="left" vertical="top" wrapText="1"/>
    </xf>
    <xf numFmtId="0" fontId="50" fillId="0"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10" fontId="35" fillId="0" borderId="1" xfId="0" applyNumberFormat="1" applyFont="1" applyFill="1" applyBorder="1" applyAlignment="1" applyProtection="1">
      <alignment horizontal="center" vertical="top" wrapText="1"/>
      <protection locked="0"/>
    </xf>
    <xf numFmtId="4" fontId="35" fillId="0" borderId="1" xfId="0" applyNumberFormat="1" applyFont="1" applyFill="1" applyBorder="1" applyAlignment="1" applyProtection="1">
      <alignment horizontal="center" vertical="top" wrapText="1"/>
      <protection locked="0"/>
    </xf>
    <xf numFmtId="0" fontId="31" fillId="0" borderId="1" xfId="0" applyFont="1" applyBorder="1" applyAlignment="1">
      <alignment horizontal="left" vertical="top" wrapText="1"/>
    </xf>
    <xf numFmtId="0" fontId="48" fillId="0" borderId="6" xfId="0" applyFont="1" applyBorder="1" applyAlignment="1">
      <alignment vertical="top" wrapText="1"/>
    </xf>
    <xf numFmtId="4" fontId="14" fillId="2" borderId="4"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left" vertical="top" wrapText="1"/>
      <protection locked="0"/>
    </xf>
    <xf numFmtId="0" fontId="48" fillId="0" borderId="1" xfId="0" applyFont="1" applyBorder="1" applyAlignment="1">
      <alignment horizontal="left" vertical="top"/>
    </xf>
    <xf numFmtId="4" fontId="14" fillId="2" borderId="1" xfId="0" applyNumberFormat="1" applyFont="1" applyFill="1" applyBorder="1" applyAlignment="1" applyProtection="1">
      <alignment horizontal="left" vertical="top" wrapText="1"/>
      <protection locked="0"/>
    </xf>
    <xf numFmtId="10" fontId="14" fillId="2" borderId="1" xfId="0" applyNumberFormat="1" applyFont="1" applyFill="1" applyBorder="1" applyAlignment="1" applyProtection="1">
      <alignment horizontal="left" vertical="top" wrapText="1"/>
      <protection locked="0"/>
    </xf>
    <xf numFmtId="9" fontId="14" fillId="2" borderId="1" xfId="0" applyNumberFormat="1" applyFont="1" applyFill="1" applyBorder="1" applyAlignment="1" applyProtection="1">
      <alignment horizontal="left" vertical="top" wrapText="1"/>
      <protection locked="0"/>
    </xf>
    <xf numFmtId="9" fontId="14" fillId="2" borderId="1" xfId="0" applyNumberFormat="1" applyFont="1" applyFill="1" applyBorder="1" applyAlignment="1" applyProtection="1">
      <alignment horizontal="center" vertical="top" wrapText="1"/>
      <protection locked="0"/>
    </xf>
    <xf numFmtId="4" fontId="35" fillId="2" borderId="1" xfId="0" applyNumberFormat="1" applyFont="1" applyFill="1" applyBorder="1" applyAlignment="1" applyProtection="1">
      <alignment horizontal="center" vertical="top" wrapText="1"/>
      <protection locked="0"/>
    </xf>
    <xf numFmtId="0" fontId="29" fillId="0" borderId="1" xfId="0" applyFont="1" applyBorder="1" applyAlignment="1">
      <alignment vertical="top" wrapText="1"/>
    </xf>
    <xf numFmtId="0" fontId="12" fillId="0" borderId="0" xfId="0" applyFont="1" applyFill="1" applyAlignment="1">
      <alignment vertical="top" wrapText="1"/>
    </xf>
    <xf numFmtId="4" fontId="20" fillId="4" borderId="0" xfId="0" applyNumberFormat="1" applyFont="1" applyFill="1" applyAlignment="1">
      <alignment horizontal="left" vertical="top" wrapText="1"/>
    </xf>
    <xf numFmtId="0" fontId="20" fillId="4" borderId="0" xfId="0" applyFont="1" applyFill="1" applyAlignment="1">
      <alignment horizontal="left" vertical="top" wrapText="1"/>
    </xf>
    <xf numFmtId="0" fontId="52" fillId="0" borderId="1" xfId="0" applyFont="1" applyFill="1" applyBorder="1" applyAlignment="1" applyProtection="1">
      <alignment horizontal="left" vertical="top" wrapText="1"/>
      <protection locked="0"/>
    </xf>
    <xf numFmtId="4" fontId="14" fillId="0" borderId="1" xfId="0" applyNumberFormat="1" applyFont="1" applyFill="1" applyBorder="1" applyAlignment="1" applyProtection="1">
      <alignment horizontal="left" vertical="top" wrapText="1"/>
      <protection locked="0"/>
    </xf>
    <xf numFmtId="10" fontId="14" fillId="0" borderId="1" xfId="0" applyNumberFormat="1" applyFont="1" applyFill="1" applyBorder="1" applyAlignment="1" applyProtection="1">
      <alignment horizontal="left" vertical="top" wrapText="1"/>
      <protection locked="0"/>
    </xf>
    <xf numFmtId="4" fontId="12" fillId="0" borderId="1" xfId="0" applyNumberFormat="1" applyFont="1" applyFill="1" applyBorder="1" applyAlignment="1" applyProtection="1">
      <alignment horizontal="left" vertical="top" wrapText="1"/>
      <protection locked="0"/>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4" fontId="20"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0" fontId="29" fillId="0" borderId="1" xfId="0" applyFont="1" applyFill="1" applyBorder="1" applyAlignment="1" applyProtection="1">
      <alignment horizontal="justify" vertical="top" wrapText="1"/>
      <protection locked="0"/>
    </xf>
    <xf numFmtId="4" fontId="33" fillId="2" borderId="1" xfId="0" applyNumberFormat="1" applyFont="1" applyFill="1" applyBorder="1" applyAlignment="1" applyProtection="1">
      <alignment horizontal="center" vertical="top" wrapText="1"/>
      <protection locked="0"/>
    </xf>
    <xf numFmtId="0" fontId="34"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10" fontId="33" fillId="2" borderId="1" xfId="0" applyNumberFormat="1" applyFont="1" applyFill="1" applyBorder="1" applyAlignment="1" applyProtection="1">
      <alignment horizontal="center" vertical="top" wrapText="1"/>
      <protection locked="0"/>
    </xf>
    <xf numFmtId="4" fontId="33" fillId="0" borderId="4" xfId="0" applyNumberFormat="1" applyFont="1" applyFill="1" applyBorder="1" applyAlignment="1" applyProtection="1">
      <alignment horizontal="center" vertical="top" wrapText="1"/>
      <protection locked="0"/>
    </xf>
    <xf numFmtId="4" fontId="33" fillId="0" borderId="2" xfId="0" applyNumberFormat="1" applyFont="1" applyFill="1" applyBorder="1" applyAlignment="1" applyProtection="1">
      <alignment horizontal="center" vertical="top" wrapText="1"/>
      <protection locked="0"/>
    </xf>
    <xf numFmtId="4" fontId="33" fillId="0" borderId="3" xfId="0" applyNumberFormat="1" applyFont="1" applyFill="1" applyBorder="1" applyAlignment="1" applyProtection="1">
      <alignment horizontal="center" vertical="top" wrapText="1"/>
      <protection locked="0"/>
    </xf>
    <xf numFmtId="4" fontId="33" fillId="0" borderId="1" xfId="0" applyNumberFormat="1" applyFont="1" applyFill="1" applyBorder="1" applyAlignment="1" applyProtection="1">
      <alignment horizontal="center"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52" fillId="0" borderId="4"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33" fillId="0" borderId="2" xfId="0" applyFont="1" applyFill="1" applyBorder="1" applyAlignment="1" applyProtection="1">
      <alignment horizontal="justify" vertical="top" wrapText="1"/>
      <protection locked="0"/>
    </xf>
    <xf numFmtId="0" fontId="29" fillId="0" borderId="4" xfId="0" applyFont="1" applyFill="1" applyBorder="1" applyAlignment="1" applyProtection="1">
      <alignment horizontal="justify" vertical="top" wrapText="1"/>
      <protection locked="0"/>
    </xf>
    <xf numFmtId="0" fontId="29" fillId="0" borderId="3"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44"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4" fontId="21" fillId="0" borderId="1" xfId="0" applyNumberFormat="1"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10" fontId="33" fillId="0" borderId="4" xfId="0" applyNumberFormat="1" applyFont="1" applyFill="1" applyBorder="1" applyAlignment="1" applyProtection="1">
      <alignment horizontal="center" vertical="top" wrapText="1"/>
      <protection locked="0"/>
    </xf>
    <xf numFmtId="10" fontId="33" fillId="0" borderId="2" xfId="0" applyNumberFormat="1" applyFont="1" applyFill="1" applyBorder="1" applyAlignment="1" applyProtection="1">
      <alignment horizontal="center" vertical="top" wrapText="1"/>
      <protection locked="0"/>
    </xf>
    <xf numFmtId="10" fontId="33" fillId="0" borderId="3" xfId="0" applyNumberFormat="1" applyFont="1" applyFill="1" applyBorder="1" applyAlignment="1" applyProtection="1">
      <alignment horizontal="center" vertical="top" wrapText="1"/>
      <protection locked="0"/>
    </xf>
    <xf numFmtId="10" fontId="33" fillId="0" borderId="1" xfId="0" applyNumberFormat="1" applyFont="1" applyFill="1" applyBorder="1" applyAlignment="1" applyProtection="1">
      <alignment horizontal="center" vertical="top" wrapText="1"/>
      <protection locked="0"/>
    </xf>
    <xf numFmtId="49" fontId="32" fillId="0" borderId="1" xfId="0" applyNumberFormat="1" applyFont="1" applyFill="1" applyBorder="1" applyAlignment="1" applyProtection="1">
      <alignment horizontal="left" vertical="top" wrapText="1"/>
      <protection locked="0"/>
    </xf>
    <xf numFmtId="0" fontId="45" fillId="0" borderId="1" xfId="0" applyFont="1" applyFill="1" applyBorder="1" applyAlignment="1" applyProtection="1">
      <alignment horizontal="justify" vertical="top" wrapText="1"/>
      <protection locked="0"/>
    </xf>
    <xf numFmtId="0" fontId="28" fillId="0" borderId="4" xfId="0" applyFont="1" applyFill="1" applyBorder="1" applyAlignment="1" applyProtection="1">
      <alignment horizontal="left" vertical="top" wrapText="1"/>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9" fontId="28" fillId="0" borderId="1" xfId="0" applyNumberFormat="1" applyFont="1" applyFill="1" applyBorder="1" applyAlignment="1" applyProtection="1">
      <alignment horizontal="justify" vertical="top" wrapText="1"/>
      <protection locked="0"/>
    </xf>
    <xf numFmtId="9" fontId="22" fillId="0" borderId="1" xfId="0" applyNumberFormat="1" applyFont="1" applyFill="1" applyBorder="1" applyAlignment="1" applyProtection="1">
      <alignment horizontal="justify" vertical="top" wrapText="1"/>
      <protection locked="0"/>
    </xf>
    <xf numFmtId="0" fontId="18" fillId="0" borderId="4" xfId="0" applyFont="1" applyFill="1" applyBorder="1" applyAlignment="1" applyProtection="1">
      <alignment horizontal="justify" vertical="top" wrapText="1"/>
      <protection locked="0"/>
    </xf>
    <xf numFmtId="0" fontId="28" fillId="0" borderId="3"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28" fillId="2" borderId="4" xfId="0" applyNumberFormat="1" applyFont="1" applyFill="1" applyBorder="1" applyAlignment="1" applyProtection="1">
      <alignment horizontal="justify" vertical="top" wrapText="1"/>
      <protection locked="0"/>
    </xf>
    <xf numFmtId="9" fontId="28" fillId="2" borderId="2" xfId="0" applyNumberFormat="1" applyFont="1" applyFill="1" applyBorder="1" applyAlignment="1" applyProtection="1">
      <alignment horizontal="justify" vertical="top" wrapText="1"/>
      <protection locked="0"/>
    </xf>
    <xf numFmtId="9" fontId="28" fillId="2" borderId="3" xfId="0" applyNumberFormat="1" applyFont="1" applyFill="1" applyBorder="1" applyAlignment="1" applyProtection="1">
      <alignment horizontal="justify" vertical="top" wrapText="1"/>
      <protection locked="0"/>
    </xf>
    <xf numFmtId="9" fontId="28" fillId="0" borderId="4" xfId="0" applyNumberFormat="1" applyFont="1" applyFill="1" applyBorder="1" applyAlignment="1" applyProtection="1">
      <alignment horizontal="justify" vertical="top" wrapText="1"/>
      <protection locked="0"/>
    </xf>
    <xf numFmtId="9" fontId="28" fillId="0" borderId="2" xfId="0" applyNumberFormat="1" applyFont="1" applyFill="1" applyBorder="1" applyAlignment="1" applyProtection="1">
      <alignment horizontal="justify" vertical="top" wrapText="1"/>
      <protection locked="0"/>
    </xf>
    <xf numFmtId="9" fontId="28" fillId="0" borderId="3" xfId="0" applyNumberFormat="1" applyFont="1" applyFill="1" applyBorder="1" applyAlignment="1" applyProtection="1">
      <alignment horizontal="justify" vertical="top" wrapText="1"/>
      <protection locked="0"/>
    </xf>
    <xf numFmtId="0" fontId="34" fillId="0" borderId="4" xfId="0" applyFont="1" applyFill="1" applyBorder="1" applyAlignment="1" applyProtection="1">
      <alignment horizontal="left"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8" Type="http://schemas.openxmlformats.org/officeDocument/2006/relationships/revisionLog" Target="revisionLog8.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0" Type="http://schemas.openxmlformats.org/officeDocument/2006/relationships/revisionLog" Target="revisionLog20.xml"/><Relationship Id="rId41" Type="http://schemas.openxmlformats.org/officeDocument/2006/relationships/revisionLog" Target="revisionLog4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714D6C9-0FB2-48CF-91FC-DEFFCFBCC7BC}" diskRevisions="1" revisionId="369" version="45">
  <header guid="{0B740595-E6EE-40E1-A253-093B788DD45D}" dateTime="2019-03-07T08:52:06" maxSheetId="2" userName="Астахова Анна Владимировна" r:id="rId1">
    <sheetIdMap count="1">
      <sheetId val="1"/>
    </sheetIdMap>
  </header>
  <header guid="{778CD0C7-7AD6-4A52-832A-F2563A893B0B}" dateTime="2019-03-07T13:39:50" maxSheetId="2" userName="Перевощикова Анна Васильевна" r:id="rId2" minRId="1">
    <sheetIdMap count="1">
      <sheetId val="1"/>
    </sheetIdMap>
  </header>
  <header guid="{39F6CB49-2861-4780-9592-F784577235C6}" dateTime="2019-03-07T13:51:01" maxSheetId="2" userName="Вершинина Мария Игоревна" r:id="rId3" minRId="2" maxRId="205">
    <sheetIdMap count="1">
      <sheetId val="1"/>
    </sheetIdMap>
  </header>
  <header guid="{CF5E0E72-AC6D-4DF5-A843-E862ABF1F01E}" dateTime="2019-03-07T14:03:41" maxSheetId="2" userName="Вершинина Мария Игоревна" r:id="rId4">
    <sheetIdMap count="1">
      <sheetId val="1"/>
    </sheetIdMap>
  </header>
  <header guid="{D2A77A36-4ACB-41C0-9C63-25257A8141CE}" dateTime="2019-03-07T14:12:28" maxSheetId="2" userName="Вершинина Мария Игоревна" r:id="rId5" minRId="206" maxRId="207">
    <sheetIdMap count="1">
      <sheetId val="1"/>
    </sheetIdMap>
  </header>
  <header guid="{5A7C6637-4968-445E-B355-3DAAC9A620F8}" dateTime="2019-03-07T14:14:47" maxSheetId="2" userName="Вершинина Мария Игоревна" r:id="rId6" minRId="208" maxRId="212">
    <sheetIdMap count="1">
      <sheetId val="1"/>
    </sheetIdMap>
  </header>
  <header guid="{EC293353-1597-4471-A401-0300584CDBA1}" dateTime="2019-03-07T14:15:41" maxSheetId="2" userName="Вершинина Мария Игоревна" r:id="rId7" minRId="213" maxRId="217">
    <sheetIdMap count="1">
      <sheetId val="1"/>
    </sheetIdMap>
  </header>
  <header guid="{EC353A3E-9EC2-400B-88E6-4FB2C06C668B}" dateTime="2019-03-07T14:16:23" maxSheetId="2" userName="Вершинина Мария Игоревна" r:id="rId8" minRId="218" maxRId="222">
    <sheetIdMap count="1">
      <sheetId val="1"/>
    </sheetIdMap>
  </header>
  <header guid="{AB4C375D-99BE-40CD-ADF7-3D78BC917C0F}" dateTime="2019-03-07T14:18:07" maxSheetId="2" userName="Вершинина Мария Игоревна" r:id="rId9" minRId="223" maxRId="227">
    <sheetIdMap count="1">
      <sheetId val="1"/>
    </sheetIdMap>
  </header>
  <header guid="{D6BC92C4-A0A7-4462-8062-5636EB56F3F1}" dateTime="2019-03-07T14:20:16" maxSheetId="2" userName="Вершинина Мария Игоревна" r:id="rId10" minRId="228" maxRId="251">
    <sheetIdMap count="1">
      <sheetId val="1"/>
    </sheetIdMap>
  </header>
  <header guid="{9A3F38CD-E1B9-4812-973A-8C3DD2D5DB25}" dateTime="2019-03-07T14:22:46" maxSheetId="2" userName="Вершинина Мария Игоревна" r:id="rId11" minRId="254" maxRId="263">
    <sheetIdMap count="1">
      <sheetId val="1"/>
    </sheetIdMap>
  </header>
  <header guid="{9B58B2CE-B2D9-49AF-8E27-18ED64311DA3}" dateTime="2019-03-07T14:29:04" maxSheetId="2" userName="Вершинина Мария Игоревна" r:id="rId12" minRId="266" maxRId="284">
    <sheetIdMap count="1">
      <sheetId val="1"/>
    </sheetIdMap>
  </header>
  <header guid="{01781220-F4D5-4B00-AA21-91B13E917AE0}" dateTime="2019-03-07T14:31:09" maxSheetId="2" userName="Вершинина Мария Игоревна" r:id="rId13" minRId="285" maxRId="288">
    <sheetIdMap count="1">
      <sheetId val="1"/>
    </sheetIdMap>
  </header>
  <header guid="{82ACBF41-9605-442F-926F-81105B42A6FC}" dateTime="2019-03-07T14:32:02" maxSheetId="2" userName="Вершинина Мария Игоревна" r:id="rId14">
    <sheetIdMap count="1">
      <sheetId val="1"/>
    </sheetIdMap>
  </header>
  <header guid="{B6D4C6C5-7F27-4A3A-9A1D-EB64D29309E6}" dateTime="2019-03-07T14:33:13" maxSheetId="2" userName="Вершинина Мария Игоревна" r:id="rId15">
    <sheetIdMap count="1">
      <sheetId val="1"/>
    </sheetIdMap>
  </header>
  <header guid="{5808D5CF-7380-4416-AB65-853E460A8FC9}" dateTime="2019-03-07T14:37:14" maxSheetId="2" userName="Вершинина Мария Игоревна" r:id="rId16">
    <sheetIdMap count="1">
      <sheetId val="1"/>
    </sheetIdMap>
  </header>
  <header guid="{BB2F659B-D4EB-458F-9F0E-EB3E0EF6C18D}" dateTime="2019-03-07T14:37:21" maxSheetId="2" userName="Вершинина Мария Игоревна" r:id="rId17">
    <sheetIdMap count="1">
      <sheetId val="1"/>
    </sheetIdMap>
  </header>
  <header guid="{3C84E8F8-DA7A-4665-8C31-23F45CCAF179}" dateTime="2019-03-07T14:44:09" maxSheetId="2" userName="Залецкая Ольга Генадьевна" r:id="rId18" minRId="291" maxRId="302">
    <sheetIdMap count="1">
      <sheetId val="1"/>
    </sheetIdMap>
  </header>
  <header guid="{229585AC-7FE4-47EA-B6AC-22D898885F94}" dateTime="2019-03-07T14:49:46" maxSheetId="2" userName="Вершинина Мария Игоревна" r:id="rId19" minRId="306">
    <sheetIdMap count="1">
      <sheetId val="1"/>
    </sheetIdMap>
  </header>
  <header guid="{6D908DEA-66E9-4477-A4E5-FDF3EFC10ED5}" dateTime="2019-03-07T14:55:05" maxSheetId="2" userName="Вершинина Мария Игоревна" r:id="rId20" minRId="307">
    <sheetIdMap count="1">
      <sheetId val="1"/>
    </sheetIdMap>
  </header>
  <header guid="{9323102B-1FF7-4B81-ADB8-ECD22153D006}" dateTime="2019-03-07T14:56:38" maxSheetId="2" userName="Вершинина Мария Игоревна" r:id="rId21" minRId="308">
    <sheetIdMap count="1">
      <sheetId val="1"/>
    </sheetIdMap>
  </header>
  <header guid="{4449B63E-896E-4B2F-B2C0-A442D428BF55}" dateTime="2019-03-07T14:56:51" maxSheetId="2" userName="Вершинина Мария Игоревна" r:id="rId22">
    <sheetIdMap count="1">
      <sheetId val="1"/>
    </sheetIdMap>
  </header>
  <header guid="{B3A1F3C6-E984-4B6C-B2AD-08A784AACB26}" dateTime="2019-03-07T14:58:00" maxSheetId="2" userName="Вершинина Мария Игоревна" r:id="rId23" minRId="311">
    <sheetIdMap count="1">
      <sheetId val="1"/>
    </sheetIdMap>
  </header>
  <header guid="{A4B06E97-9A0D-4152-AA23-5CB4F09E8E20}" dateTime="2019-03-07T14:59:04" maxSheetId="2" userName="Вершинина Мария Игоревна" r:id="rId24">
    <sheetIdMap count="1">
      <sheetId val="1"/>
    </sheetIdMap>
  </header>
  <header guid="{74D542D2-44C3-4EDA-8653-12081AFD25E4}" dateTime="2019-03-07T14:59:35" maxSheetId="2" userName="Вершинина Мария Игоревна" r:id="rId25" minRId="312">
    <sheetIdMap count="1">
      <sheetId val="1"/>
    </sheetIdMap>
  </header>
  <header guid="{2ACD164F-4A31-4348-8E52-D8B28F27A003}" dateTime="2019-03-07T15:05:47" maxSheetId="2" userName="Вершинина Мария Игоревна" r:id="rId26" minRId="313">
    <sheetIdMap count="1">
      <sheetId val="1"/>
    </sheetIdMap>
  </header>
  <header guid="{5E6F8C2E-B3D1-45E1-BEDF-45B0F5E0F34B}" dateTime="2019-03-07T15:11:49" maxSheetId="2" userName="Вершинина Мария Игоревна" r:id="rId27" minRId="314">
    <sheetIdMap count="1">
      <sheetId val="1"/>
    </sheetIdMap>
  </header>
  <header guid="{00583DB0-BD40-41E4-91A6-163E2C86C445}" dateTime="2019-03-07T15:14:32" maxSheetId="2" userName="Вершинина Мария Игоревна" r:id="rId28" minRId="315" maxRId="316">
    <sheetIdMap count="1">
      <sheetId val="1"/>
    </sheetIdMap>
  </header>
  <header guid="{352B7405-FA30-4DAF-85BA-392A1E2B6EB6}" dateTime="2019-03-07T15:16:14" maxSheetId="2" userName="Вершинина Мария Игоревна" r:id="rId29" minRId="317" maxRId="341">
    <sheetIdMap count="1">
      <sheetId val="1"/>
    </sheetIdMap>
  </header>
  <header guid="{5A8BC219-2561-422E-A309-A7D930F22D90}" dateTime="2019-03-07T15:20:12" maxSheetId="2" userName="Вершинина Мария Игоревна" r:id="rId30">
    <sheetIdMap count="1">
      <sheetId val="1"/>
    </sheetIdMap>
  </header>
  <header guid="{07966BA2-33E5-463F-B8A5-ED47F5DFC7CD}" dateTime="2019-03-07T15:20:58" maxSheetId="2" userName="Вершинина Мария Игоревна" r:id="rId31" minRId="342">
    <sheetIdMap count="1">
      <sheetId val="1"/>
    </sheetIdMap>
  </header>
  <header guid="{51722F29-26A1-4AB0-ADD7-A3794511DC86}" dateTime="2019-03-07T15:25:58" maxSheetId="2" userName="Вершинина Мария Игоревна" r:id="rId32" minRId="343">
    <sheetIdMap count="1">
      <sheetId val="1"/>
    </sheetIdMap>
  </header>
  <header guid="{16D55BE9-04F5-461E-84AF-0CBFCAD5FEA0}" dateTime="2019-03-07T15:26:28" maxSheetId="2" userName="Вершинина Мария Игоревна" r:id="rId33" minRId="344">
    <sheetIdMap count="1">
      <sheetId val="1"/>
    </sheetIdMap>
  </header>
  <header guid="{1C022834-C74D-40F1-86B5-F3C82475E688}" dateTime="2019-03-07T15:27:25" maxSheetId="2" userName="Вершинина Мария Игоревна" r:id="rId34" minRId="345">
    <sheetIdMap count="1">
      <sheetId val="1"/>
    </sheetIdMap>
  </header>
  <header guid="{AB37A179-0B6E-425E-BEA9-95BA80EFCD63}" dateTime="2019-03-07T15:37:44" maxSheetId="2" userName="Шулепова Ольга Анатольевна" r:id="rId35" minRId="346" maxRId="347">
    <sheetIdMap count="1">
      <sheetId val="1"/>
    </sheetIdMap>
  </header>
  <header guid="{9D77C026-4D26-4699-9818-8835EB19626F}" dateTime="2019-03-07T15:40:28" maxSheetId="2" userName="Вершинина Мария Игоревна" r:id="rId36" minRId="352">
    <sheetIdMap count="1">
      <sheetId val="1"/>
    </sheetIdMap>
  </header>
  <header guid="{C5E33044-A0A3-4D23-9CAC-FADD1887537A}" dateTime="2019-03-07T15:43:54" maxSheetId="2" userName="Вершинина Мария Игоревна" r:id="rId37">
    <sheetIdMap count="1">
      <sheetId val="1"/>
    </sheetIdMap>
  </header>
  <header guid="{FF23664E-5AE7-4286-8F29-8647FC280EF9}" dateTime="2019-03-07T15:54:49" maxSheetId="2" userName="Вершинина Мария Игоревна" r:id="rId38">
    <sheetIdMap count="1">
      <sheetId val="1"/>
    </sheetIdMap>
  </header>
  <header guid="{2C1E632C-5433-48A9-B4C8-F3EB184E016A}" dateTime="2019-03-11T09:57:24" maxSheetId="2" userName="Минакова Оксана Сергеевна" r:id="rId39">
    <sheetIdMap count="1">
      <sheetId val="1"/>
    </sheetIdMap>
  </header>
  <header guid="{C7514D49-1628-4FDA-AE1A-32952D0EB722}" dateTime="2019-03-11T10:06:45" maxSheetId="2" userName="Минакова Оксана Сергеевна" r:id="rId40" minRId="361">
    <sheetIdMap count="1">
      <sheetId val="1"/>
    </sheetIdMap>
  </header>
  <header guid="{5EB78781-D2E4-4B06-AAF5-8B79BC24ACF7}" dateTime="2019-03-11T10:21:28" maxSheetId="2" userName="Перевощикова Анна Васильевна" r:id="rId41" minRId="362">
    <sheetIdMap count="1">
      <sheetId val="1"/>
    </sheetIdMap>
  </header>
  <header guid="{DFE0D565-B76E-4E29-B36A-55B57E0C825A}" dateTime="2019-03-11T10:44:10" maxSheetId="2" userName="Астахова Анна Владимировна" r:id="rId42" minRId="363">
    <sheetIdMap count="1">
      <sheetId val="1"/>
    </sheetIdMap>
  </header>
  <header guid="{974DCD75-C391-4CE8-9AD3-EC3142238210}" dateTime="2019-03-11T12:03:56" maxSheetId="2" userName="Шулепова Ольга Анатольевна" r:id="rId43">
    <sheetIdMap count="1">
      <sheetId val="1"/>
    </sheetIdMap>
  </header>
  <header guid="{5DA685F6-C662-41E2-8915-FD2C928D2942}" dateTime="2019-03-11T14:34:18" maxSheetId="2" userName="Астахова Анна Владимировна" r:id="rId44" minRId="368">
    <sheetIdMap count="1">
      <sheetId val="1"/>
    </sheetIdMap>
  </header>
  <header guid="{5714D6C9-0FB2-48CF-91FC-DEFFCFBCC7BC}" dateTime="2019-03-11T14:35:15" maxSheetId="2" userName="Астахова Анна Владимировна" r:id="rId45" minRId="369">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8" sId="1" ref="A154:XFD159"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m rId="229" sheetId="1" source="A177:XFD182" destination="A154:XFD159" sourceSheetId="1">
    <rfmt sheetId="1" xfDxf="1" sqref="A154:XFD154" start="0" length="0">
      <dxf>
        <font>
          <i/>
          <sz val="20"/>
          <color auto="1"/>
        </font>
        <alignment horizontal="left" vertical="center" wrapText="1" readingOrder="0"/>
      </dxf>
    </rfmt>
    <rfmt sheetId="1" xfDxf="1" sqref="A155:XFD155" start="0" length="0">
      <dxf>
        <font>
          <i/>
          <sz val="20"/>
          <color auto="1"/>
        </font>
        <alignment horizontal="left" vertical="center" wrapText="1" readingOrder="0"/>
      </dxf>
    </rfmt>
    <rfmt sheetId="1" xfDxf="1" sqref="A156:XFD156" start="0" length="0">
      <dxf>
        <font>
          <i/>
          <sz val="20"/>
          <color auto="1"/>
        </font>
        <alignment horizontal="left" vertical="center" wrapText="1" readingOrder="0"/>
      </dxf>
    </rfmt>
    <rfmt sheetId="1" xfDxf="1" sqref="A157:XFD157" start="0" length="0">
      <dxf>
        <font>
          <i/>
          <sz val="20"/>
          <color auto="1"/>
        </font>
        <alignment horizontal="left" vertical="center" wrapText="1" readingOrder="0"/>
      </dxf>
    </rfmt>
    <rfmt sheetId="1" xfDxf="1" sqref="A158:XFD158" start="0" length="0">
      <dxf>
        <font>
          <i/>
          <sz val="20"/>
          <color auto="1"/>
        </font>
        <alignment horizontal="left" vertical="center" wrapText="1" readingOrder="0"/>
      </dxf>
    </rfmt>
    <rfmt sheetId="1" xfDxf="1" sqref="A159:XFD159" start="0" length="0">
      <dxf>
        <font>
          <i/>
          <sz val="20"/>
          <color auto="1"/>
        </font>
        <alignment horizontal="left" vertical="center" wrapText="1" readingOrder="0"/>
      </dxf>
    </rfmt>
    <rfmt sheetId="1" sqref="A154"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54"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54"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54"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54"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54"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54"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54"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54"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54" start="0" length="0">
      <dxf>
        <font>
          <i val="0"/>
          <sz val="16"/>
          <color auto="1"/>
        </font>
        <border outline="0">
          <left style="thin">
            <color indexed="64"/>
          </left>
          <right style="thin">
            <color indexed="64"/>
          </right>
          <top style="thin">
            <color indexed="64"/>
          </top>
          <bottom style="thin">
            <color indexed="64"/>
          </bottom>
        </border>
        <protection locked="0"/>
      </dxf>
    </rfmt>
    <rfmt sheetId="1" sqref="K154" start="0" length="0">
      <dxf>
        <numFmt numFmtId="4" formatCode="#,##0.00"/>
      </dxf>
    </rfmt>
    <rfmt sheetId="1" sqref="L154" start="0" length="0">
      <dxf>
        <font>
          <i val="0"/>
          <sz val="20"/>
          <color auto="1"/>
        </font>
        <numFmt numFmtId="4" formatCode="#,##0.00"/>
      </dxf>
    </rfmt>
    <rfmt sheetId="1" sqref="M154" start="0" length="0">
      <dxf>
        <font>
          <i val="0"/>
          <sz val="20"/>
          <color auto="1"/>
        </font>
        <numFmt numFmtId="4" formatCode="#,##0.00"/>
      </dxf>
    </rfmt>
    <rfmt sheetId="1" sqref="A155"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55"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55"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55"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55"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55"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55"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55"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55"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55" start="0" length="0">
      <dxf>
        <font>
          <i val="0"/>
          <sz val="16"/>
          <color auto="1"/>
        </font>
        <border outline="0">
          <left style="thin">
            <color indexed="64"/>
          </left>
          <right style="thin">
            <color indexed="64"/>
          </right>
          <top style="thin">
            <color indexed="64"/>
          </top>
          <bottom style="thin">
            <color indexed="64"/>
          </bottom>
        </border>
        <protection locked="0"/>
      </dxf>
    </rfmt>
    <rfmt sheetId="1" sqref="K155" start="0" length="0">
      <dxf>
        <numFmt numFmtId="4" formatCode="#,##0.00"/>
      </dxf>
    </rfmt>
    <rfmt sheetId="1" sqref="L155" start="0" length="0">
      <dxf>
        <font>
          <i val="0"/>
          <sz val="20"/>
          <color auto="1"/>
        </font>
        <numFmt numFmtId="4" formatCode="#,##0.00"/>
      </dxf>
    </rfmt>
    <rfmt sheetId="1" sqref="M155" start="0" length="0">
      <dxf>
        <font>
          <i val="0"/>
          <sz val="20"/>
          <color auto="1"/>
        </font>
        <numFmt numFmtId="4" formatCode="#,##0.00"/>
      </dxf>
    </rfmt>
    <rfmt sheetId="1" sqref="A156"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56"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56"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56"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56"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56"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56"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56"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56"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56" start="0" length="0">
      <dxf>
        <font>
          <i val="0"/>
          <sz val="16"/>
          <color auto="1"/>
        </font>
        <border outline="0">
          <left style="thin">
            <color indexed="64"/>
          </left>
          <right style="thin">
            <color indexed="64"/>
          </right>
          <top style="thin">
            <color indexed="64"/>
          </top>
          <bottom style="thin">
            <color indexed="64"/>
          </bottom>
        </border>
        <protection locked="0"/>
      </dxf>
    </rfmt>
    <rfmt sheetId="1" sqref="K156" start="0" length="0">
      <dxf>
        <numFmt numFmtId="4" formatCode="#,##0.00"/>
      </dxf>
    </rfmt>
    <rfmt sheetId="1" sqref="L156" start="0" length="0">
      <dxf>
        <font>
          <i val="0"/>
          <sz val="20"/>
          <color auto="1"/>
        </font>
        <numFmt numFmtId="4" formatCode="#,##0.00"/>
      </dxf>
    </rfmt>
    <rfmt sheetId="1" sqref="M156" start="0" length="0">
      <dxf>
        <font>
          <i val="0"/>
          <sz val="20"/>
          <color auto="1"/>
        </font>
        <numFmt numFmtId="4" formatCode="#,##0.00"/>
      </dxf>
    </rfmt>
    <rfmt sheetId="1" sqref="A157"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57"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57"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57"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57"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57"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57"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57"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57"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57" start="0" length="0">
      <dxf>
        <font>
          <i val="0"/>
          <sz val="16"/>
          <color auto="1"/>
        </font>
        <border outline="0">
          <left style="thin">
            <color indexed="64"/>
          </left>
          <right style="thin">
            <color indexed="64"/>
          </right>
          <top style="thin">
            <color indexed="64"/>
          </top>
          <bottom style="thin">
            <color indexed="64"/>
          </bottom>
        </border>
        <protection locked="0"/>
      </dxf>
    </rfmt>
    <rfmt sheetId="1" sqref="K157" start="0" length="0">
      <dxf>
        <numFmt numFmtId="4" formatCode="#,##0.00"/>
      </dxf>
    </rfmt>
    <rfmt sheetId="1" sqref="L157" start="0" length="0">
      <dxf>
        <font>
          <i val="0"/>
          <sz val="20"/>
          <color auto="1"/>
        </font>
        <numFmt numFmtId="4" formatCode="#,##0.00"/>
      </dxf>
    </rfmt>
    <rfmt sheetId="1" sqref="M157" start="0" length="0">
      <dxf>
        <font>
          <i val="0"/>
          <sz val="20"/>
          <color auto="1"/>
        </font>
        <numFmt numFmtId="4" formatCode="#,##0.00"/>
      </dxf>
    </rfmt>
    <rfmt sheetId="1" sqref="A158"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58"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58"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58"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58"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58"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58"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58"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58"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58" start="0" length="0">
      <dxf>
        <font>
          <i val="0"/>
          <sz val="16"/>
          <color auto="1"/>
        </font>
        <border outline="0">
          <left style="thin">
            <color indexed="64"/>
          </left>
          <right style="thin">
            <color indexed="64"/>
          </right>
          <top style="thin">
            <color indexed="64"/>
          </top>
          <bottom style="thin">
            <color indexed="64"/>
          </bottom>
        </border>
        <protection locked="0"/>
      </dxf>
    </rfmt>
    <rfmt sheetId="1" sqref="K158" start="0" length="0">
      <dxf>
        <numFmt numFmtId="4" formatCode="#,##0.00"/>
      </dxf>
    </rfmt>
    <rfmt sheetId="1" sqref="L158" start="0" length="0">
      <dxf>
        <font>
          <i val="0"/>
          <sz val="20"/>
          <color auto="1"/>
        </font>
        <numFmt numFmtId="4" formatCode="#,##0.00"/>
      </dxf>
    </rfmt>
    <rfmt sheetId="1" sqref="M158" start="0" length="0">
      <dxf>
        <font>
          <i val="0"/>
          <sz val="20"/>
          <color auto="1"/>
        </font>
        <numFmt numFmtId="4" formatCode="#,##0.00"/>
      </dxf>
    </rfmt>
    <rfmt sheetId="1" sqref="A159"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59"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59"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59"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59"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59"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59"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59"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59"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59" start="0" length="0">
      <dxf>
        <font>
          <i val="0"/>
          <sz val="16"/>
          <color auto="1"/>
        </font>
        <border outline="0">
          <left style="thin">
            <color indexed="64"/>
          </left>
          <right style="thin">
            <color indexed="64"/>
          </right>
          <top style="thin">
            <color indexed="64"/>
          </top>
          <bottom style="thin">
            <color indexed="64"/>
          </bottom>
        </border>
        <protection locked="0"/>
      </dxf>
    </rfmt>
    <rfmt sheetId="1" sqref="K159" start="0" length="0">
      <dxf>
        <numFmt numFmtId="4" formatCode="#,##0.00"/>
      </dxf>
    </rfmt>
    <rfmt sheetId="1" sqref="L159" start="0" length="0">
      <dxf>
        <font>
          <i val="0"/>
          <sz val="20"/>
          <color auto="1"/>
        </font>
        <numFmt numFmtId="4" formatCode="#,##0.00"/>
      </dxf>
    </rfmt>
    <rfmt sheetId="1" sqref="M159" start="0" length="0">
      <dxf>
        <font>
          <i val="0"/>
          <sz val="20"/>
          <color auto="1"/>
        </font>
        <numFmt numFmtId="4" formatCode="#,##0.00"/>
      </dxf>
    </rfmt>
  </rm>
  <rrc rId="230" sId="1" ref="A177:XFD177"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7:XFD177" start="0" length="0">
      <dxf>
        <font>
          <sz val="20"/>
          <color rgb="FFFF0000"/>
        </font>
        <alignment wrapText="1" readingOrder="0"/>
      </dxf>
    </rfmt>
    <rfmt sheetId="1" sqref="A177" start="0" length="0">
      <dxf>
        <alignment horizontal="center" readingOrder="0"/>
      </dxf>
    </rfmt>
    <rfmt sheetId="1" sqref="B177" start="0" length="0">
      <dxf>
        <alignment horizontal="justify" readingOrder="0"/>
      </dxf>
    </rfmt>
    <rfmt sheetId="1" sqref="C177" start="0" length="0">
      <dxf>
        <numFmt numFmtId="4" formatCode="#,##0.00"/>
      </dxf>
    </rfmt>
    <rfmt sheetId="1" sqref="D177" start="0" length="0">
      <dxf>
        <numFmt numFmtId="4" formatCode="#,##0.00"/>
      </dxf>
    </rfmt>
    <rfmt sheetId="1" sqref="E177" start="0" length="0">
      <dxf>
        <numFmt numFmtId="2" formatCode="0.00"/>
      </dxf>
    </rfmt>
    <rfmt sheetId="1" sqref="F177" start="0" length="0">
      <dxf>
        <numFmt numFmtId="13" formatCode="0%"/>
      </dxf>
    </rfmt>
    <rfmt sheetId="1" sqref="G177" start="0" length="0">
      <dxf>
        <numFmt numFmtId="4" formatCode="#,##0.00"/>
        <fill>
          <patternFill patternType="solid">
            <bgColor theme="0"/>
          </patternFill>
        </fill>
      </dxf>
    </rfmt>
    <rfmt sheetId="1" sqref="H177" start="0" length="0">
      <dxf>
        <numFmt numFmtId="13" formatCode="0%"/>
      </dxf>
    </rfmt>
    <rfmt sheetId="1" sqref="I177" start="0" length="0">
      <dxf>
        <numFmt numFmtId="13" formatCode="0%"/>
      </dxf>
    </rfmt>
    <rfmt sheetId="1" sqref="J177" start="0" length="0">
      <dxf>
        <alignment horizontal="justify" readingOrder="0"/>
      </dxf>
    </rfmt>
    <rfmt sheetId="1" sqref="K177" start="0" length="0">
      <dxf>
        <alignment horizontal="left" vertical="center" readingOrder="0"/>
      </dxf>
    </rfmt>
    <rfmt sheetId="1" sqref="L177" start="0" length="0">
      <dxf>
        <alignment horizontal="left" vertical="center" readingOrder="0"/>
      </dxf>
    </rfmt>
  </rrc>
  <rrc rId="231" sId="1" ref="A177:XFD177"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7:XFD177" start="0" length="0">
      <dxf>
        <font>
          <sz val="20"/>
          <color rgb="FFFF0000"/>
        </font>
        <alignment wrapText="1" readingOrder="0"/>
      </dxf>
    </rfmt>
    <rfmt sheetId="1" sqref="A177" start="0" length="0">
      <dxf>
        <alignment horizontal="center" readingOrder="0"/>
      </dxf>
    </rfmt>
    <rfmt sheetId="1" sqref="B177" start="0" length="0">
      <dxf>
        <alignment horizontal="justify" readingOrder="0"/>
      </dxf>
    </rfmt>
    <rfmt sheetId="1" sqref="C177" start="0" length="0">
      <dxf>
        <numFmt numFmtId="4" formatCode="#,##0.00"/>
      </dxf>
    </rfmt>
    <rfmt sheetId="1" sqref="D177" start="0" length="0">
      <dxf>
        <numFmt numFmtId="4" formatCode="#,##0.00"/>
      </dxf>
    </rfmt>
    <rfmt sheetId="1" sqref="E177" start="0" length="0">
      <dxf>
        <numFmt numFmtId="2" formatCode="0.00"/>
      </dxf>
    </rfmt>
    <rfmt sheetId="1" sqref="F177" start="0" length="0">
      <dxf>
        <numFmt numFmtId="13" formatCode="0%"/>
      </dxf>
    </rfmt>
    <rfmt sheetId="1" sqref="G177" start="0" length="0">
      <dxf>
        <numFmt numFmtId="4" formatCode="#,##0.00"/>
        <fill>
          <patternFill patternType="solid">
            <bgColor theme="0"/>
          </patternFill>
        </fill>
      </dxf>
    </rfmt>
    <rfmt sheetId="1" sqref="H177" start="0" length="0">
      <dxf>
        <numFmt numFmtId="13" formatCode="0%"/>
      </dxf>
    </rfmt>
    <rfmt sheetId="1" sqref="I177" start="0" length="0">
      <dxf>
        <numFmt numFmtId="13" formatCode="0%"/>
      </dxf>
    </rfmt>
    <rfmt sheetId="1" sqref="J177" start="0" length="0">
      <dxf>
        <alignment horizontal="justify" readingOrder="0"/>
      </dxf>
    </rfmt>
    <rfmt sheetId="1" sqref="K177" start="0" length="0">
      <dxf>
        <alignment horizontal="left" vertical="center" readingOrder="0"/>
      </dxf>
    </rfmt>
    <rfmt sheetId="1" sqref="L177" start="0" length="0">
      <dxf>
        <alignment horizontal="left" vertical="center" readingOrder="0"/>
      </dxf>
    </rfmt>
  </rrc>
  <rrc rId="232" sId="1" ref="A177:XFD177"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7:XFD177" start="0" length="0">
      <dxf>
        <font>
          <sz val="20"/>
          <color rgb="FFFF0000"/>
        </font>
        <alignment wrapText="1" readingOrder="0"/>
      </dxf>
    </rfmt>
    <rfmt sheetId="1" sqref="A177" start="0" length="0">
      <dxf>
        <alignment horizontal="center" readingOrder="0"/>
      </dxf>
    </rfmt>
    <rfmt sheetId="1" sqref="B177" start="0" length="0">
      <dxf>
        <alignment horizontal="justify" readingOrder="0"/>
      </dxf>
    </rfmt>
    <rfmt sheetId="1" sqref="C177" start="0" length="0">
      <dxf>
        <numFmt numFmtId="4" formatCode="#,##0.00"/>
      </dxf>
    </rfmt>
    <rfmt sheetId="1" sqref="D177" start="0" length="0">
      <dxf>
        <numFmt numFmtId="4" formatCode="#,##0.00"/>
      </dxf>
    </rfmt>
    <rfmt sheetId="1" sqref="E177" start="0" length="0">
      <dxf>
        <numFmt numFmtId="2" formatCode="0.00"/>
      </dxf>
    </rfmt>
    <rfmt sheetId="1" sqref="F177" start="0" length="0">
      <dxf>
        <numFmt numFmtId="13" formatCode="0%"/>
      </dxf>
    </rfmt>
    <rfmt sheetId="1" sqref="G177" start="0" length="0">
      <dxf>
        <numFmt numFmtId="4" formatCode="#,##0.00"/>
        <fill>
          <patternFill patternType="solid">
            <bgColor theme="0"/>
          </patternFill>
        </fill>
      </dxf>
    </rfmt>
    <rfmt sheetId="1" sqref="H177" start="0" length="0">
      <dxf>
        <numFmt numFmtId="13" formatCode="0%"/>
      </dxf>
    </rfmt>
    <rfmt sheetId="1" sqref="I177" start="0" length="0">
      <dxf>
        <numFmt numFmtId="13" formatCode="0%"/>
      </dxf>
    </rfmt>
    <rfmt sheetId="1" sqref="J177" start="0" length="0">
      <dxf>
        <alignment horizontal="justify" readingOrder="0"/>
      </dxf>
    </rfmt>
    <rfmt sheetId="1" sqref="K177" start="0" length="0">
      <dxf>
        <alignment horizontal="left" vertical="center" readingOrder="0"/>
      </dxf>
    </rfmt>
    <rfmt sheetId="1" sqref="L177" start="0" length="0">
      <dxf>
        <alignment horizontal="left" vertical="center" readingOrder="0"/>
      </dxf>
    </rfmt>
  </rrc>
  <rrc rId="233" sId="1" ref="A177:XFD177"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7:XFD177" start="0" length="0">
      <dxf>
        <font>
          <sz val="20"/>
          <color rgb="FFFF0000"/>
        </font>
        <alignment wrapText="1" readingOrder="0"/>
      </dxf>
    </rfmt>
    <rfmt sheetId="1" sqref="A177" start="0" length="0">
      <dxf>
        <alignment horizontal="center" readingOrder="0"/>
      </dxf>
    </rfmt>
    <rfmt sheetId="1" sqref="B177" start="0" length="0">
      <dxf>
        <alignment horizontal="justify" readingOrder="0"/>
      </dxf>
    </rfmt>
    <rfmt sheetId="1" sqref="C177" start="0" length="0">
      <dxf>
        <numFmt numFmtId="4" formatCode="#,##0.00"/>
      </dxf>
    </rfmt>
    <rfmt sheetId="1" sqref="D177" start="0" length="0">
      <dxf>
        <numFmt numFmtId="4" formatCode="#,##0.00"/>
      </dxf>
    </rfmt>
    <rfmt sheetId="1" sqref="E177" start="0" length="0">
      <dxf>
        <numFmt numFmtId="2" formatCode="0.00"/>
      </dxf>
    </rfmt>
    <rfmt sheetId="1" sqref="F177" start="0" length="0">
      <dxf>
        <numFmt numFmtId="13" formatCode="0%"/>
      </dxf>
    </rfmt>
    <rfmt sheetId="1" sqref="G177" start="0" length="0">
      <dxf>
        <numFmt numFmtId="4" formatCode="#,##0.00"/>
        <fill>
          <patternFill patternType="solid">
            <bgColor theme="0"/>
          </patternFill>
        </fill>
      </dxf>
    </rfmt>
    <rfmt sheetId="1" sqref="H177" start="0" length="0">
      <dxf>
        <numFmt numFmtId="13" formatCode="0%"/>
      </dxf>
    </rfmt>
    <rfmt sheetId="1" sqref="I177" start="0" length="0">
      <dxf>
        <numFmt numFmtId="13" formatCode="0%"/>
      </dxf>
    </rfmt>
    <rfmt sheetId="1" sqref="J177" start="0" length="0">
      <dxf>
        <alignment horizontal="justify" readingOrder="0"/>
      </dxf>
    </rfmt>
    <rfmt sheetId="1" sqref="K177" start="0" length="0">
      <dxf>
        <alignment horizontal="left" vertical="center" readingOrder="0"/>
      </dxf>
    </rfmt>
    <rfmt sheetId="1" sqref="L177" start="0" length="0">
      <dxf>
        <alignment horizontal="left" vertical="center" readingOrder="0"/>
      </dxf>
    </rfmt>
  </rrc>
  <rrc rId="234" sId="1" ref="A177:XFD177"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7:XFD177" start="0" length="0">
      <dxf>
        <font>
          <sz val="20"/>
          <color rgb="FFFF0000"/>
        </font>
        <alignment wrapText="1" readingOrder="0"/>
      </dxf>
    </rfmt>
    <rfmt sheetId="1" sqref="A177" start="0" length="0">
      <dxf>
        <alignment horizontal="center" readingOrder="0"/>
      </dxf>
    </rfmt>
    <rfmt sheetId="1" sqref="B177" start="0" length="0">
      <dxf>
        <alignment horizontal="justify" readingOrder="0"/>
      </dxf>
    </rfmt>
    <rfmt sheetId="1" sqref="C177" start="0" length="0">
      <dxf>
        <numFmt numFmtId="4" formatCode="#,##0.00"/>
      </dxf>
    </rfmt>
    <rfmt sheetId="1" sqref="D177" start="0" length="0">
      <dxf>
        <numFmt numFmtId="4" formatCode="#,##0.00"/>
      </dxf>
    </rfmt>
    <rfmt sheetId="1" sqref="E177" start="0" length="0">
      <dxf>
        <numFmt numFmtId="2" formatCode="0.00"/>
      </dxf>
    </rfmt>
    <rfmt sheetId="1" sqref="F177" start="0" length="0">
      <dxf>
        <numFmt numFmtId="13" formatCode="0%"/>
      </dxf>
    </rfmt>
    <rfmt sheetId="1" sqref="G177" start="0" length="0">
      <dxf>
        <numFmt numFmtId="4" formatCode="#,##0.00"/>
        <fill>
          <patternFill patternType="solid">
            <bgColor theme="0"/>
          </patternFill>
        </fill>
      </dxf>
    </rfmt>
    <rfmt sheetId="1" sqref="H177" start="0" length="0">
      <dxf>
        <numFmt numFmtId="13" formatCode="0%"/>
      </dxf>
    </rfmt>
    <rfmt sheetId="1" sqref="I177" start="0" length="0">
      <dxf>
        <numFmt numFmtId="13" formatCode="0%"/>
      </dxf>
    </rfmt>
    <rfmt sheetId="1" sqref="J177" start="0" length="0">
      <dxf>
        <alignment horizontal="justify" readingOrder="0"/>
      </dxf>
    </rfmt>
    <rfmt sheetId="1" sqref="K177" start="0" length="0">
      <dxf>
        <alignment horizontal="left" vertical="center" readingOrder="0"/>
      </dxf>
    </rfmt>
    <rfmt sheetId="1" sqref="L177" start="0" length="0">
      <dxf>
        <alignment horizontal="left" vertical="center" readingOrder="0"/>
      </dxf>
    </rfmt>
  </rrc>
  <rrc rId="235" sId="1" ref="A177:XFD177"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7:XFD177" start="0" length="0">
      <dxf>
        <font>
          <sz val="20"/>
          <color rgb="FFFF0000"/>
        </font>
        <alignment wrapText="1" readingOrder="0"/>
      </dxf>
    </rfmt>
    <rfmt sheetId="1" sqref="A177" start="0" length="0">
      <dxf>
        <alignment horizontal="center" readingOrder="0"/>
      </dxf>
    </rfmt>
    <rfmt sheetId="1" sqref="B177" start="0" length="0">
      <dxf>
        <alignment horizontal="justify" readingOrder="0"/>
      </dxf>
    </rfmt>
    <rfmt sheetId="1" sqref="C177" start="0" length="0">
      <dxf>
        <numFmt numFmtId="4" formatCode="#,##0.00"/>
      </dxf>
    </rfmt>
    <rfmt sheetId="1" sqref="D177" start="0" length="0">
      <dxf>
        <numFmt numFmtId="4" formatCode="#,##0.00"/>
      </dxf>
    </rfmt>
    <rfmt sheetId="1" sqref="E177" start="0" length="0">
      <dxf>
        <numFmt numFmtId="2" formatCode="0.00"/>
      </dxf>
    </rfmt>
    <rfmt sheetId="1" sqref="F177" start="0" length="0">
      <dxf>
        <numFmt numFmtId="13" formatCode="0%"/>
      </dxf>
    </rfmt>
    <rfmt sheetId="1" sqref="G177" start="0" length="0">
      <dxf>
        <numFmt numFmtId="4" formatCode="#,##0.00"/>
        <fill>
          <patternFill patternType="solid">
            <bgColor theme="0"/>
          </patternFill>
        </fill>
      </dxf>
    </rfmt>
    <rfmt sheetId="1" sqref="H177" start="0" length="0">
      <dxf>
        <numFmt numFmtId="13" formatCode="0%"/>
      </dxf>
    </rfmt>
    <rfmt sheetId="1" sqref="I177" start="0" length="0">
      <dxf>
        <numFmt numFmtId="13" formatCode="0%"/>
      </dxf>
    </rfmt>
    <rfmt sheetId="1" sqref="J177" start="0" length="0">
      <dxf>
        <alignment horizontal="justify" readingOrder="0"/>
      </dxf>
    </rfmt>
    <rfmt sheetId="1" sqref="K177" start="0" length="0">
      <dxf>
        <alignment horizontal="left" vertical="center" readingOrder="0"/>
      </dxf>
    </rfmt>
    <rfmt sheetId="1" sqref="L177" start="0" length="0">
      <dxf>
        <alignment horizontal="left" vertical="center" readingOrder="0"/>
      </dxf>
    </rfmt>
  </rrc>
  <rrc rId="236" sId="1" ref="A160:XFD16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60:XFD160" start="0" length="0">
      <dxf>
        <font>
          <i/>
          <sz val="20"/>
          <color auto="1"/>
        </font>
        <alignment horizontal="left" vertical="center" wrapText="1" readingOrder="0"/>
      </dxf>
    </rfmt>
    <rcc rId="0" sId="1" dxf="1">
      <nc r="A160" t="inlineStr">
        <is>
          <t>15.</t>
        </is>
      </nc>
      <ndxf>
        <font>
          <b/>
          <i val="0"/>
          <sz val="20"/>
          <color auto="1"/>
        </font>
        <border outline="0">
          <left style="thin">
            <color indexed="64"/>
          </left>
          <right style="thin">
            <color indexed="64"/>
          </right>
          <top style="thin">
            <color indexed="64"/>
          </top>
          <bottom style="thin">
            <color indexed="64"/>
          </bottom>
        </border>
        <protection locked="0"/>
      </ndxf>
    </rcc>
    <rcc rId="0" sId="1" dxf="1">
      <nc r="B160" t="inlineStr">
        <is>
          <t>Государственная программа "Экологическая безопасность"</t>
        </is>
      </nc>
      <ndxf>
        <font>
          <b/>
          <i val="0"/>
          <sz val="16"/>
          <color auto="1"/>
        </font>
        <alignment wrapText="0" readingOrder="0"/>
        <border outline="0">
          <left style="thin">
            <color indexed="64"/>
          </left>
          <right style="thin">
            <color indexed="64"/>
          </right>
          <top style="thin">
            <color indexed="64"/>
          </top>
          <bottom style="thin">
            <color indexed="64"/>
          </bottom>
        </border>
      </ndxf>
    </rcc>
    <rfmt sheetId="1" sqref="C16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0"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0"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0"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0"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cc rId="0" sId="1" dxf="1">
      <nc r="J160" t="inlineStr">
        <is>
          <t>Реализация мероприятий не запланирована</t>
        </is>
      </nc>
      <ndxf>
        <font>
          <i val="0"/>
          <sz val="16"/>
          <color auto="1"/>
        </font>
        <border outline="0">
          <left style="thin">
            <color indexed="64"/>
          </left>
          <right style="thin">
            <color indexed="64"/>
          </right>
          <top style="thin">
            <color indexed="64"/>
          </top>
          <bottom style="thin">
            <color indexed="64"/>
          </bottom>
        </border>
        <protection locked="0"/>
      </ndxf>
    </rcc>
    <rcc rId="0" sId="1" dxf="1">
      <nc r="K160">
        <f>D160-I160</f>
      </nc>
      <ndxf>
        <numFmt numFmtId="4" formatCode="#,##0.00"/>
      </ndxf>
    </rcc>
    <rfmt sheetId="1" sqref="L160" start="0" length="0">
      <dxf>
        <font>
          <i val="0"/>
          <sz val="20"/>
          <color auto="1"/>
        </font>
        <numFmt numFmtId="4" formatCode="#,##0.00"/>
      </dxf>
    </rfmt>
    <rfmt sheetId="1" sqref="M160" start="0" length="0">
      <dxf>
        <font>
          <i val="0"/>
          <sz val="20"/>
          <color auto="1"/>
        </font>
        <numFmt numFmtId="4" formatCode="#,##0.00"/>
      </dxf>
    </rfmt>
  </rrc>
  <rrc rId="237" sId="1" ref="A170:XFD17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0:XFD170" start="0" length="0">
      <dxf>
        <font>
          <i/>
          <sz val="20"/>
          <color rgb="FFFF0000"/>
        </font>
        <alignment horizontal="left" vertical="center" wrapText="1" readingOrder="0"/>
      </dxf>
    </rfmt>
    <rcc rId="0" sId="1" dxf="1">
      <nc r="A170" t="inlineStr">
        <is>
          <t>14.</t>
        </is>
      </nc>
      <ndxf>
        <font>
          <b/>
          <i val="0"/>
          <sz val="20"/>
          <color rgb="FFFF0000"/>
        </font>
        <alignment horizontal="justify" vertical="top" readingOrder="0"/>
        <border outline="0">
          <left style="thin">
            <color indexed="64"/>
          </left>
          <right style="thin">
            <color indexed="64"/>
          </right>
          <top style="thin">
            <color indexed="64"/>
          </top>
          <bottom style="thin">
            <color indexed="64"/>
          </bottom>
        </border>
        <protection locked="0"/>
      </ndxf>
    </rcc>
    <rcc rId="0" sId="1" dxf="1">
      <nc r="B170" t="inlineStr">
        <is>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is>
      </nc>
      <ndxf>
        <font>
          <b/>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ndxf>
    </rcc>
    <rfmt sheetId="1" sqref="C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70" start="0" length="0">
      <dxf>
        <font>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0" start="0" length="0">
      <dxf>
        <font>
          <b/>
          <i val="0"/>
          <sz val="20"/>
          <color rgb="FFFF0000"/>
        </font>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170" start="0" length="0">
      <dxf>
        <font>
          <b/>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0" start="0" length="0">
      <dxf>
        <font>
          <b/>
          <i val="0"/>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cc rId="0" sId="1" dxf="1">
      <nc r="J170" t="inlineStr">
        <is>
          <t>Реализация мероприятий не запланирована</t>
        </is>
      </nc>
      <n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ndxf>
    </rcc>
    <rcc rId="0" sId="1" dxf="1">
      <nc r="K170">
        <f>D170-I170</f>
      </nc>
      <ndxf>
        <numFmt numFmtId="4" formatCode="#,##0.00"/>
      </ndxf>
    </rcc>
    <rfmt sheetId="1" sqref="L170" start="0" length="0">
      <dxf>
        <font>
          <b/>
          <i val="0"/>
          <sz val="20"/>
          <color rgb="FFFF0000"/>
        </font>
        <numFmt numFmtId="4" formatCode="#,##0.00"/>
      </dxf>
    </rfmt>
    <rfmt sheetId="1" sqref="M170" start="0" length="0">
      <dxf>
        <font>
          <b/>
          <i val="0"/>
          <sz val="20"/>
          <color rgb="FFFF0000"/>
        </font>
        <numFmt numFmtId="4" formatCode="#,##0.00"/>
        <alignment vertical="top" readingOrder="0"/>
      </dxf>
    </rfmt>
  </rrc>
  <rrc rId="238" sId="1" ref="A170:XFD17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0:XFD170" start="0" length="0">
      <dxf>
        <font>
          <i/>
          <sz val="20"/>
          <color rgb="FFFF0000"/>
        </font>
        <alignment horizontal="left" vertical="center" wrapText="1" readingOrder="0"/>
      </dxf>
    </rfmt>
    <rfmt sheetId="1" sqref="A170" start="0" length="0">
      <dxf>
        <font>
          <b/>
          <i val="0"/>
          <sz val="20"/>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B170" t="inlineStr">
        <is>
          <t>федеральный бюджет</t>
        </is>
      </nc>
      <n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ndxf>
    </rcc>
    <rfmt sheetId="1" sqref="C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70" start="0" length="0">
      <dxf>
        <font>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0" start="0" length="0">
      <dxf>
        <font>
          <b/>
          <i val="0"/>
          <sz val="20"/>
          <color rgb="FFFF0000"/>
        </font>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170" start="0" length="0">
      <dxf>
        <font>
          <b/>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0" start="0" length="0">
      <dxf>
        <font>
          <b/>
          <i val="0"/>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0" start="0" length="0">
      <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K170">
        <f>D170-I170</f>
      </nc>
      <ndxf>
        <numFmt numFmtId="4" formatCode="#,##0.00"/>
      </ndxf>
    </rcc>
    <rfmt sheetId="1" sqref="L170" start="0" length="0">
      <dxf>
        <font>
          <b/>
          <i val="0"/>
          <sz val="20"/>
          <color rgb="FFFF0000"/>
        </font>
        <numFmt numFmtId="4" formatCode="#,##0.00"/>
      </dxf>
    </rfmt>
    <rfmt sheetId="1" sqref="M170" start="0" length="0">
      <dxf>
        <font>
          <b/>
          <i val="0"/>
          <sz val="20"/>
          <color rgb="FFFF0000"/>
        </font>
        <numFmt numFmtId="4" formatCode="#,##0.00"/>
        <alignment vertical="top" readingOrder="0"/>
      </dxf>
    </rfmt>
  </rrc>
  <rrc rId="239" sId="1" ref="A170:XFD17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0:XFD170" start="0" length="0">
      <dxf>
        <font>
          <i/>
          <sz val="20"/>
          <color rgb="FFFF0000"/>
        </font>
        <alignment horizontal="left" vertical="center" wrapText="1" readingOrder="0"/>
      </dxf>
    </rfmt>
    <rfmt sheetId="1" sqref="A170" start="0" length="0">
      <dxf>
        <font>
          <b/>
          <i val="0"/>
          <sz val="20"/>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B170" t="inlineStr">
        <is>
          <t>бюджет ХМАО-Югры</t>
        </is>
      </nc>
      <n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ndxf>
    </rcc>
    <rfmt sheetId="1" sqref="C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70" start="0" length="0">
      <dxf>
        <font>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0" start="0" length="0">
      <dxf>
        <font>
          <b/>
          <i val="0"/>
          <sz val="20"/>
          <color rgb="FFFF0000"/>
        </font>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170" start="0" length="0">
      <dxf>
        <font>
          <b/>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0" start="0" length="0">
      <dxf>
        <font>
          <b/>
          <i val="0"/>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0" start="0" length="0">
      <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K170">
        <f>D170-I170</f>
      </nc>
      <ndxf>
        <numFmt numFmtId="4" formatCode="#,##0.00"/>
      </ndxf>
    </rcc>
    <rfmt sheetId="1" sqref="L170" start="0" length="0">
      <dxf>
        <font>
          <b/>
          <i val="0"/>
          <sz val="20"/>
          <color rgb="FFFF0000"/>
        </font>
        <numFmt numFmtId="4" formatCode="#,##0.00"/>
      </dxf>
    </rfmt>
    <rfmt sheetId="1" sqref="M170" start="0" length="0">
      <dxf>
        <font>
          <b/>
          <i val="0"/>
          <sz val="20"/>
          <color rgb="FFFF0000"/>
        </font>
        <numFmt numFmtId="4" formatCode="#,##0.00"/>
        <alignment vertical="top" readingOrder="0"/>
      </dxf>
    </rfmt>
  </rrc>
  <rrc rId="240" sId="1" ref="A170:XFD17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0:XFD170" start="0" length="0">
      <dxf>
        <font>
          <i/>
          <sz val="20"/>
          <color rgb="FFFF0000"/>
        </font>
        <alignment horizontal="left" vertical="center" wrapText="1" readingOrder="0"/>
      </dxf>
    </rfmt>
    <rfmt sheetId="1" sqref="A170" start="0" length="0">
      <dxf>
        <font>
          <b/>
          <i val="0"/>
          <sz val="20"/>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B170" t="inlineStr">
        <is>
          <t xml:space="preserve">бюджет МО </t>
        </is>
      </nc>
      <n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ndxf>
    </rcc>
    <rfmt sheetId="1" sqref="C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70" start="0" length="0">
      <dxf>
        <font>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0" start="0" length="0">
      <dxf>
        <font>
          <b/>
          <i val="0"/>
          <sz val="20"/>
          <color rgb="FFFF0000"/>
        </font>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170" start="0" length="0">
      <dxf>
        <font>
          <b/>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0" start="0" length="0">
      <dxf>
        <font>
          <b/>
          <i val="0"/>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0" start="0" length="0">
      <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K170">
        <f>D170-I170</f>
      </nc>
      <ndxf>
        <numFmt numFmtId="4" formatCode="#,##0.00"/>
      </ndxf>
    </rcc>
    <rfmt sheetId="1" sqref="L170" start="0" length="0">
      <dxf>
        <font>
          <b/>
          <i val="0"/>
          <sz val="20"/>
          <color rgb="FFFF0000"/>
        </font>
        <numFmt numFmtId="4" formatCode="#,##0.00"/>
      </dxf>
    </rfmt>
    <rfmt sheetId="1" sqref="M170" start="0" length="0">
      <dxf>
        <font>
          <b/>
          <i val="0"/>
          <sz val="20"/>
          <color rgb="FFFF0000"/>
        </font>
        <numFmt numFmtId="4" formatCode="#,##0.00"/>
        <alignment vertical="top" readingOrder="0"/>
      </dxf>
    </rfmt>
  </rrc>
  <rrc rId="241" sId="1" ref="A170:XFD17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0:XFD170" start="0" length="0">
      <dxf>
        <font>
          <i/>
          <sz val="20"/>
          <color rgb="FFFF0000"/>
        </font>
        <alignment horizontal="left" vertical="center" wrapText="1" readingOrder="0"/>
      </dxf>
    </rfmt>
    <rfmt sheetId="1" sqref="A170" start="0" length="0">
      <dxf>
        <font>
          <b/>
          <i val="0"/>
          <sz val="20"/>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B170" t="inlineStr">
        <is>
          <t>бюджет МО сверх соглашения</t>
        </is>
      </nc>
      <n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ndxf>
    </rcc>
    <rfmt sheetId="1" sqref="C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70" start="0" length="0">
      <dxf>
        <font>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0" start="0" length="0">
      <dxf>
        <font>
          <b/>
          <i val="0"/>
          <sz val="20"/>
          <color rgb="FFFF0000"/>
        </font>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170" start="0" length="0">
      <dxf>
        <font>
          <b/>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0" start="0" length="0">
      <dxf>
        <font>
          <b/>
          <i val="0"/>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0" start="0" length="0">
      <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K170">
        <f>D170-I170</f>
      </nc>
      <ndxf>
        <numFmt numFmtId="4" formatCode="#,##0.00"/>
      </ndxf>
    </rcc>
    <rfmt sheetId="1" sqref="L170" start="0" length="0">
      <dxf>
        <font>
          <b/>
          <i val="0"/>
          <sz val="20"/>
          <color rgb="FFFF0000"/>
        </font>
        <numFmt numFmtId="4" formatCode="#,##0.00"/>
      </dxf>
    </rfmt>
    <rfmt sheetId="1" sqref="M170" start="0" length="0">
      <dxf>
        <font>
          <b/>
          <i val="0"/>
          <sz val="20"/>
          <color rgb="FFFF0000"/>
        </font>
        <numFmt numFmtId="4" formatCode="#,##0.00"/>
        <alignment vertical="top" readingOrder="0"/>
      </dxf>
    </rfmt>
  </rrc>
  <rrc rId="242" sId="1" ref="A170:XFD17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0:XFD170" start="0" length="0">
      <dxf>
        <font>
          <i/>
          <sz val="20"/>
          <color rgb="FFFF0000"/>
        </font>
        <alignment horizontal="left" vertical="center" wrapText="1" readingOrder="0"/>
      </dxf>
    </rfmt>
    <rfmt sheetId="1" sqref="A170" start="0" length="0">
      <dxf>
        <font>
          <b/>
          <i val="0"/>
          <sz val="20"/>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B170" t="inlineStr">
        <is>
          <t>привлечённые средства</t>
        </is>
      </nc>
      <n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ndxf>
    </rcc>
    <rfmt sheetId="1" sqref="C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70" start="0" length="0">
      <dxf>
        <font>
          <b/>
          <i val="0"/>
          <sz val="20"/>
          <color rgb="FFFF0000"/>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170" start="0" length="0">
      <dxf>
        <font>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70" start="0" length="0">
      <dxf>
        <font>
          <b/>
          <i val="0"/>
          <sz val="20"/>
          <color rgb="FFFF0000"/>
        </font>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170" start="0" length="0">
      <dxf>
        <font>
          <b/>
          <i val="0"/>
          <sz val="20"/>
          <color rgb="FFFF0000"/>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70" start="0" length="0">
      <dxf>
        <font>
          <b/>
          <i val="0"/>
          <sz val="20"/>
          <color rgb="FFFF0000"/>
        </font>
        <numFmt numFmtId="13" formatCode="0%"/>
        <alignment horizontal="center" readingOrder="0"/>
        <border outline="0">
          <left style="thin">
            <color indexed="64"/>
          </left>
          <right style="thin">
            <color indexed="64"/>
          </right>
          <top style="thin">
            <color indexed="64"/>
          </top>
          <bottom style="thin">
            <color indexed="64"/>
          </bottom>
        </border>
        <protection locked="0"/>
      </dxf>
    </rfmt>
    <rfmt sheetId="1" sqref="J170" start="0" length="0">
      <dxf>
        <font>
          <i val="0"/>
          <sz val="16"/>
          <color rgb="FFFF0000"/>
        </font>
        <alignment horizontal="justify" vertical="top" readingOrder="0"/>
        <border outline="0">
          <left style="thin">
            <color indexed="64"/>
          </left>
          <right style="thin">
            <color indexed="64"/>
          </right>
          <top style="thin">
            <color indexed="64"/>
          </top>
          <bottom style="thin">
            <color indexed="64"/>
          </bottom>
        </border>
        <protection locked="0"/>
      </dxf>
    </rfmt>
    <rcc rId="0" sId="1" dxf="1">
      <nc r="K170">
        <f>D170-I170</f>
      </nc>
      <ndxf>
        <numFmt numFmtId="4" formatCode="#,##0.00"/>
      </ndxf>
    </rcc>
    <rfmt sheetId="1" sqref="L170" start="0" length="0">
      <dxf>
        <font>
          <b/>
          <i val="0"/>
          <sz val="20"/>
          <color rgb="FFFF0000"/>
        </font>
        <numFmt numFmtId="4" formatCode="#,##0.00"/>
      </dxf>
    </rfmt>
    <rfmt sheetId="1" sqref="M170" start="0" length="0">
      <dxf>
        <font>
          <b/>
          <i val="0"/>
          <sz val="20"/>
          <color rgb="FFFF0000"/>
        </font>
        <numFmt numFmtId="4" formatCode="#,##0.00"/>
        <alignment vertical="top" readingOrder="0"/>
      </dxf>
    </rfmt>
  </rrc>
  <rrc rId="243" sId="1" ref="A161:XFD166"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m rId="244" sheetId="1" source="A176:XFD181" destination="A161:XFD166" sourceSheetId="1">
    <rfmt sheetId="1" xfDxf="1" sqref="A161:XFD161" start="0" length="0">
      <dxf>
        <font>
          <i/>
          <sz val="20"/>
          <color auto="1"/>
        </font>
        <alignment horizontal="left" vertical="center" wrapText="1" readingOrder="0"/>
      </dxf>
    </rfmt>
    <rfmt sheetId="1" xfDxf="1" sqref="A162:XFD162" start="0" length="0">
      <dxf>
        <font>
          <i/>
          <sz val="20"/>
          <color auto="1"/>
        </font>
        <alignment horizontal="left" vertical="center" wrapText="1" readingOrder="0"/>
      </dxf>
    </rfmt>
    <rfmt sheetId="1" xfDxf="1" sqref="A163:XFD163" start="0" length="0">
      <dxf>
        <font>
          <i/>
          <sz val="20"/>
          <color auto="1"/>
        </font>
        <alignment horizontal="left" vertical="center" wrapText="1" readingOrder="0"/>
      </dxf>
    </rfmt>
    <rfmt sheetId="1" xfDxf="1" sqref="A164:XFD164" start="0" length="0">
      <dxf>
        <font>
          <i/>
          <sz val="20"/>
          <color auto="1"/>
        </font>
        <alignment horizontal="left" vertical="center" wrapText="1" readingOrder="0"/>
      </dxf>
    </rfmt>
    <rfmt sheetId="1" xfDxf="1" sqref="A165:XFD165" start="0" length="0">
      <dxf>
        <font>
          <i/>
          <sz val="20"/>
          <color auto="1"/>
        </font>
        <alignment horizontal="left" vertical="center" wrapText="1" readingOrder="0"/>
      </dxf>
    </rfmt>
    <rfmt sheetId="1" xfDxf="1" sqref="A166:XFD166" start="0" length="0">
      <dxf>
        <font>
          <i/>
          <sz val="20"/>
          <color auto="1"/>
        </font>
        <alignment horizontal="left" vertical="center" wrapText="1" readingOrder="0"/>
      </dxf>
    </rfmt>
    <rfmt sheetId="1" sqref="A161"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1"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61"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1"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1"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1"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1"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1"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1"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61" start="0" length="0">
      <dxf>
        <font>
          <i val="0"/>
          <sz val="16"/>
          <color auto="1"/>
        </font>
        <border outline="0">
          <left style="thin">
            <color indexed="64"/>
          </left>
          <right style="thin">
            <color indexed="64"/>
          </right>
          <top style="thin">
            <color indexed="64"/>
          </top>
          <bottom style="thin">
            <color indexed="64"/>
          </bottom>
        </border>
        <protection locked="0"/>
      </dxf>
    </rfmt>
    <rfmt sheetId="1" sqref="K161" start="0" length="0">
      <dxf>
        <numFmt numFmtId="4" formatCode="#,##0.00"/>
      </dxf>
    </rfmt>
    <rfmt sheetId="1" sqref="L161" start="0" length="0">
      <dxf>
        <font>
          <i val="0"/>
          <sz val="20"/>
          <color auto="1"/>
        </font>
        <numFmt numFmtId="4" formatCode="#,##0.00"/>
      </dxf>
    </rfmt>
    <rfmt sheetId="1" sqref="M161" start="0" length="0">
      <dxf>
        <font>
          <i val="0"/>
          <sz val="20"/>
          <color auto="1"/>
        </font>
        <numFmt numFmtId="4" formatCode="#,##0.00"/>
      </dxf>
    </rfmt>
    <rfmt sheetId="1" sqref="A162"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2"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62"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2"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2"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2"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2"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2"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2"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62" start="0" length="0">
      <dxf>
        <font>
          <i val="0"/>
          <sz val="16"/>
          <color auto="1"/>
        </font>
        <border outline="0">
          <left style="thin">
            <color indexed="64"/>
          </left>
          <right style="thin">
            <color indexed="64"/>
          </right>
          <top style="thin">
            <color indexed="64"/>
          </top>
          <bottom style="thin">
            <color indexed="64"/>
          </bottom>
        </border>
        <protection locked="0"/>
      </dxf>
    </rfmt>
    <rfmt sheetId="1" sqref="K162" start="0" length="0">
      <dxf>
        <numFmt numFmtId="4" formatCode="#,##0.00"/>
      </dxf>
    </rfmt>
    <rfmt sheetId="1" sqref="L162" start="0" length="0">
      <dxf>
        <font>
          <i val="0"/>
          <sz val="20"/>
          <color auto="1"/>
        </font>
        <numFmt numFmtId="4" formatCode="#,##0.00"/>
      </dxf>
    </rfmt>
    <rfmt sheetId="1" sqref="M162" start="0" length="0">
      <dxf>
        <font>
          <i val="0"/>
          <sz val="20"/>
          <color auto="1"/>
        </font>
        <numFmt numFmtId="4" formatCode="#,##0.00"/>
      </dxf>
    </rfmt>
    <rfmt sheetId="1" sqref="A163"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3"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63"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3"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3"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3"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3"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3"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3"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63" start="0" length="0">
      <dxf>
        <font>
          <i val="0"/>
          <sz val="16"/>
          <color auto="1"/>
        </font>
        <border outline="0">
          <left style="thin">
            <color indexed="64"/>
          </left>
          <right style="thin">
            <color indexed="64"/>
          </right>
          <top style="thin">
            <color indexed="64"/>
          </top>
          <bottom style="thin">
            <color indexed="64"/>
          </bottom>
        </border>
        <protection locked="0"/>
      </dxf>
    </rfmt>
    <rfmt sheetId="1" sqref="K163" start="0" length="0">
      <dxf>
        <numFmt numFmtId="4" formatCode="#,##0.00"/>
      </dxf>
    </rfmt>
    <rfmt sheetId="1" sqref="L163" start="0" length="0">
      <dxf>
        <font>
          <i val="0"/>
          <sz val="20"/>
          <color auto="1"/>
        </font>
        <numFmt numFmtId="4" formatCode="#,##0.00"/>
      </dxf>
    </rfmt>
    <rfmt sheetId="1" sqref="M163" start="0" length="0">
      <dxf>
        <font>
          <i val="0"/>
          <sz val="20"/>
          <color auto="1"/>
        </font>
        <numFmt numFmtId="4" formatCode="#,##0.00"/>
      </dxf>
    </rfmt>
    <rfmt sheetId="1" sqref="A164"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4"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64"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4"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4"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4"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4"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4"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4"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64" start="0" length="0">
      <dxf>
        <font>
          <i val="0"/>
          <sz val="16"/>
          <color auto="1"/>
        </font>
        <border outline="0">
          <left style="thin">
            <color indexed="64"/>
          </left>
          <right style="thin">
            <color indexed="64"/>
          </right>
          <top style="thin">
            <color indexed="64"/>
          </top>
          <bottom style="thin">
            <color indexed="64"/>
          </bottom>
        </border>
        <protection locked="0"/>
      </dxf>
    </rfmt>
    <rfmt sheetId="1" sqref="K164" start="0" length="0">
      <dxf>
        <numFmt numFmtId="4" formatCode="#,##0.00"/>
      </dxf>
    </rfmt>
    <rfmt sheetId="1" sqref="L164" start="0" length="0">
      <dxf>
        <font>
          <i val="0"/>
          <sz val="20"/>
          <color auto="1"/>
        </font>
        <numFmt numFmtId="4" formatCode="#,##0.00"/>
      </dxf>
    </rfmt>
    <rfmt sheetId="1" sqref="M164" start="0" length="0">
      <dxf>
        <font>
          <i val="0"/>
          <sz val="20"/>
          <color auto="1"/>
        </font>
        <numFmt numFmtId="4" formatCode="#,##0.00"/>
      </dxf>
    </rfmt>
    <rfmt sheetId="1" sqref="A165"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5"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65"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5"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5"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5"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5"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5"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5"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65" start="0" length="0">
      <dxf>
        <font>
          <i val="0"/>
          <sz val="16"/>
          <color auto="1"/>
        </font>
        <border outline="0">
          <left style="thin">
            <color indexed="64"/>
          </left>
          <right style="thin">
            <color indexed="64"/>
          </right>
          <top style="thin">
            <color indexed="64"/>
          </top>
          <bottom style="thin">
            <color indexed="64"/>
          </bottom>
        </border>
        <protection locked="0"/>
      </dxf>
    </rfmt>
    <rfmt sheetId="1" sqref="K165" start="0" length="0">
      <dxf>
        <numFmt numFmtId="4" formatCode="#,##0.00"/>
      </dxf>
    </rfmt>
    <rfmt sheetId="1" sqref="L165" start="0" length="0">
      <dxf>
        <font>
          <i val="0"/>
          <sz val="20"/>
          <color auto="1"/>
        </font>
        <numFmt numFmtId="4" formatCode="#,##0.00"/>
      </dxf>
    </rfmt>
    <rfmt sheetId="1" sqref="M165" start="0" length="0">
      <dxf>
        <font>
          <i val="0"/>
          <sz val="20"/>
          <color auto="1"/>
        </font>
        <numFmt numFmtId="4" formatCode="#,##0.00"/>
      </dxf>
    </rfmt>
    <rfmt sheetId="1" sqref="A166"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6" start="0" length="0">
      <dxf>
        <font>
          <b/>
          <i val="0"/>
          <sz val="16"/>
          <color auto="1"/>
        </font>
        <alignment wrapText="0" readingOrder="0"/>
        <border outline="0">
          <left style="thin">
            <color indexed="64"/>
          </left>
          <right style="thin">
            <color indexed="64"/>
          </right>
          <top style="thin">
            <color indexed="64"/>
          </top>
          <bottom style="thin">
            <color indexed="64"/>
          </bottom>
        </border>
      </dxf>
    </rfmt>
    <rfmt sheetId="1" sqref="C166"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6"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6"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6"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6"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6"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6"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J166" start="0" length="0">
      <dxf>
        <font>
          <i val="0"/>
          <sz val="16"/>
          <color auto="1"/>
        </font>
        <border outline="0">
          <left style="thin">
            <color indexed="64"/>
          </left>
          <right style="thin">
            <color indexed="64"/>
          </right>
          <top style="thin">
            <color indexed="64"/>
          </top>
          <bottom style="thin">
            <color indexed="64"/>
          </bottom>
        </border>
        <protection locked="0"/>
      </dxf>
    </rfmt>
    <rfmt sheetId="1" sqref="K166" start="0" length="0">
      <dxf>
        <numFmt numFmtId="4" formatCode="#,##0.00"/>
      </dxf>
    </rfmt>
    <rfmt sheetId="1" sqref="L166" start="0" length="0">
      <dxf>
        <font>
          <i val="0"/>
          <sz val="20"/>
          <color auto="1"/>
        </font>
        <numFmt numFmtId="4" formatCode="#,##0.00"/>
      </dxf>
    </rfmt>
    <rfmt sheetId="1" sqref="M166" start="0" length="0">
      <dxf>
        <font>
          <i val="0"/>
          <sz val="20"/>
          <color auto="1"/>
        </font>
        <numFmt numFmtId="4" formatCode="#,##0.00"/>
      </dxf>
    </rfmt>
  </rm>
  <rrc rId="245" sId="1" ref="A176:XFD176"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6:XFD176" start="0" length="0">
      <dxf>
        <font>
          <sz val="20"/>
          <color rgb="FFFF0000"/>
        </font>
        <alignment wrapText="1" readingOrder="0"/>
      </dxf>
    </rfmt>
    <rfmt sheetId="1" sqref="A176" start="0" length="0">
      <dxf>
        <alignment horizontal="center" readingOrder="0"/>
      </dxf>
    </rfmt>
    <rfmt sheetId="1" sqref="B176" start="0" length="0">
      <dxf>
        <alignment horizontal="justify" readingOrder="0"/>
      </dxf>
    </rfmt>
    <rfmt sheetId="1" sqref="C176" start="0" length="0">
      <dxf>
        <numFmt numFmtId="4" formatCode="#,##0.00"/>
      </dxf>
    </rfmt>
    <rfmt sheetId="1" sqref="D176" start="0" length="0">
      <dxf>
        <numFmt numFmtId="4" formatCode="#,##0.00"/>
      </dxf>
    </rfmt>
    <rfmt sheetId="1" sqref="E176" start="0" length="0">
      <dxf>
        <numFmt numFmtId="2" formatCode="0.00"/>
      </dxf>
    </rfmt>
    <rfmt sheetId="1" sqref="F176" start="0" length="0">
      <dxf>
        <numFmt numFmtId="13" formatCode="0%"/>
      </dxf>
    </rfmt>
    <rfmt sheetId="1" sqref="G176" start="0" length="0">
      <dxf>
        <numFmt numFmtId="4" formatCode="#,##0.00"/>
        <fill>
          <patternFill patternType="solid">
            <bgColor theme="0"/>
          </patternFill>
        </fill>
      </dxf>
    </rfmt>
    <rfmt sheetId="1" sqref="H176" start="0" length="0">
      <dxf>
        <numFmt numFmtId="13" formatCode="0%"/>
      </dxf>
    </rfmt>
    <rfmt sheetId="1" sqref="I176" start="0" length="0">
      <dxf>
        <numFmt numFmtId="13" formatCode="0%"/>
      </dxf>
    </rfmt>
    <rfmt sheetId="1" sqref="J176" start="0" length="0">
      <dxf>
        <alignment horizontal="justify" readingOrder="0"/>
      </dxf>
    </rfmt>
    <rfmt sheetId="1" sqref="K176" start="0" length="0">
      <dxf>
        <alignment horizontal="left" vertical="center" readingOrder="0"/>
      </dxf>
    </rfmt>
    <rfmt sheetId="1" sqref="L176" start="0" length="0">
      <dxf>
        <alignment horizontal="left" vertical="center" readingOrder="0"/>
      </dxf>
    </rfmt>
  </rrc>
  <rrc rId="246" sId="1" ref="A176:XFD176"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6:XFD176" start="0" length="0">
      <dxf>
        <font>
          <sz val="20"/>
          <color rgb="FFFF0000"/>
        </font>
        <alignment wrapText="1" readingOrder="0"/>
      </dxf>
    </rfmt>
    <rfmt sheetId="1" sqref="A176" start="0" length="0">
      <dxf>
        <alignment horizontal="center" readingOrder="0"/>
      </dxf>
    </rfmt>
    <rfmt sheetId="1" sqref="B176" start="0" length="0">
      <dxf>
        <alignment horizontal="justify" readingOrder="0"/>
      </dxf>
    </rfmt>
    <rfmt sheetId="1" sqref="C176" start="0" length="0">
      <dxf>
        <numFmt numFmtId="4" formatCode="#,##0.00"/>
      </dxf>
    </rfmt>
    <rfmt sheetId="1" sqref="D176" start="0" length="0">
      <dxf>
        <numFmt numFmtId="4" formatCode="#,##0.00"/>
      </dxf>
    </rfmt>
    <rfmt sheetId="1" sqref="E176" start="0" length="0">
      <dxf>
        <numFmt numFmtId="2" formatCode="0.00"/>
      </dxf>
    </rfmt>
    <rfmt sheetId="1" sqref="F176" start="0" length="0">
      <dxf>
        <numFmt numFmtId="13" formatCode="0%"/>
      </dxf>
    </rfmt>
    <rfmt sheetId="1" sqref="G176" start="0" length="0">
      <dxf>
        <numFmt numFmtId="4" formatCode="#,##0.00"/>
        <fill>
          <patternFill patternType="solid">
            <bgColor theme="0"/>
          </patternFill>
        </fill>
      </dxf>
    </rfmt>
    <rfmt sheetId="1" sqref="H176" start="0" length="0">
      <dxf>
        <numFmt numFmtId="13" formatCode="0%"/>
      </dxf>
    </rfmt>
    <rfmt sheetId="1" sqref="I176" start="0" length="0">
      <dxf>
        <numFmt numFmtId="13" formatCode="0%"/>
      </dxf>
    </rfmt>
    <rfmt sheetId="1" sqref="J176" start="0" length="0">
      <dxf>
        <alignment horizontal="justify" readingOrder="0"/>
      </dxf>
    </rfmt>
    <rfmt sheetId="1" sqref="K176" start="0" length="0">
      <dxf>
        <alignment horizontal="left" vertical="center" readingOrder="0"/>
      </dxf>
    </rfmt>
    <rfmt sheetId="1" sqref="L176" start="0" length="0">
      <dxf>
        <alignment horizontal="left" vertical="center" readingOrder="0"/>
      </dxf>
    </rfmt>
  </rrc>
  <rrc rId="247" sId="1" ref="A176:XFD176"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6:XFD176" start="0" length="0">
      <dxf>
        <font>
          <sz val="20"/>
          <color rgb="FFFF0000"/>
        </font>
        <alignment wrapText="1" readingOrder="0"/>
      </dxf>
    </rfmt>
    <rfmt sheetId="1" sqref="A176" start="0" length="0">
      <dxf>
        <alignment horizontal="center" readingOrder="0"/>
      </dxf>
    </rfmt>
    <rfmt sheetId="1" sqref="B176" start="0" length="0">
      <dxf>
        <alignment horizontal="justify" readingOrder="0"/>
      </dxf>
    </rfmt>
    <rfmt sheetId="1" sqref="C176" start="0" length="0">
      <dxf>
        <numFmt numFmtId="4" formatCode="#,##0.00"/>
      </dxf>
    </rfmt>
    <rfmt sheetId="1" sqref="D176" start="0" length="0">
      <dxf>
        <numFmt numFmtId="4" formatCode="#,##0.00"/>
      </dxf>
    </rfmt>
    <rfmt sheetId="1" sqref="E176" start="0" length="0">
      <dxf>
        <numFmt numFmtId="2" formatCode="0.00"/>
      </dxf>
    </rfmt>
    <rfmt sheetId="1" sqref="F176" start="0" length="0">
      <dxf>
        <numFmt numFmtId="13" formatCode="0%"/>
      </dxf>
    </rfmt>
    <rfmt sheetId="1" sqref="G176" start="0" length="0">
      <dxf>
        <numFmt numFmtId="4" formatCode="#,##0.00"/>
        <fill>
          <patternFill patternType="solid">
            <bgColor theme="0"/>
          </patternFill>
        </fill>
      </dxf>
    </rfmt>
    <rfmt sheetId="1" sqref="H176" start="0" length="0">
      <dxf>
        <numFmt numFmtId="13" formatCode="0%"/>
      </dxf>
    </rfmt>
    <rfmt sheetId="1" sqref="I176" start="0" length="0">
      <dxf>
        <numFmt numFmtId="13" formatCode="0%"/>
      </dxf>
    </rfmt>
    <rfmt sheetId="1" sqref="J176" start="0" length="0">
      <dxf>
        <alignment horizontal="justify" readingOrder="0"/>
      </dxf>
    </rfmt>
    <rfmt sheetId="1" sqref="K176" start="0" length="0">
      <dxf>
        <alignment horizontal="left" vertical="center" readingOrder="0"/>
      </dxf>
    </rfmt>
    <rfmt sheetId="1" sqref="L176" start="0" length="0">
      <dxf>
        <alignment horizontal="left" vertical="center" readingOrder="0"/>
      </dxf>
    </rfmt>
  </rrc>
  <rrc rId="248" sId="1" ref="A176:XFD176"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6:XFD176" start="0" length="0">
      <dxf>
        <font>
          <sz val="20"/>
          <color rgb="FFFF0000"/>
        </font>
        <alignment wrapText="1" readingOrder="0"/>
      </dxf>
    </rfmt>
    <rfmt sheetId="1" sqref="A176" start="0" length="0">
      <dxf>
        <alignment horizontal="center" readingOrder="0"/>
      </dxf>
    </rfmt>
    <rfmt sheetId="1" sqref="B176" start="0" length="0">
      <dxf>
        <alignment horizontal="justify" readingOrder="0"/>
      </dxf>
    </rfmt>
    <rfmt sheetId="1" sqref="C176" start="0" length="0">
      <dxf>
        <numFmt numFmtId="4" formatCode="#,##0.00"/>
      </dxf>
    </rfmt>
    <rfmt sheetId="1" sqref="D176" start="0" length="0">
      <dxf>
        <numFmt numFmtId="4" formatCode="#,##0.00"/>
      </dxf>
    </rfmt>
    <rfmt sheetId="1" sqref="E176" start="0" length="0">
      <dxf>
        <numFmt numFmtId="2" formatCode="0.00"/>
      </dxf>
    </rfmt>
    <rfmt sheetId="1" sqref="F176" start="0" length="0">
      <dxf>
        <numFmt numFmtId="13" formatCode="0%"/>
      </dxf>
    </rfmt>
    <rfmt sheetId="1" sqref="G176" start="0" length="0">
      <dxf>
        <numFmt numFmtId="4" formatCode="#,##0.00"/>
        <fill>
          <patternFill patternType="solid">
            <bgColor theme="0"/>
          </patternFill>
        </fill>
      </dxf>
    </rfmt>
    <rfmt sheetId="1" sqref="H176" start="0" length="0">
      <dxf>
        <numFmt numFmtId="13" formatCode="0%"/>
      </dxf>
    </rfmt>
    <rfmt sheetId="1" sqref="I176" start="0" length="0">
      <dxf>
        <numFmt numFmtId="13" formatCode="0%"/>
      </dxf>
    </rfmt>
    <rfmt sheetId="1" sqref="J176" start="0" length="0">
      <dxf>
        <alignment horizontal="justify" readingOrder="0"/>
      </dxf>
    </rfmt>
    <rfmt sheetId="1" sqref="K176" start="0" length="0">
      <dxf>
        <alignment horizontal="left" vertical="center" readingOrder="0"/>
      </dxf>
    </rfmt>
    <rfmt sheetId="1" sqref="L176" start="0" length="0">
      <dxf>
        <alignment horizontal="left" vertical="center" readingOrder="0"/>
      </dxf>
    </rfmt>
  </rrc>
  <rrc rId="249" sId="1" ref="A176:XFD176"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6:XFD176" start="0" length="0">
      <dxf>
        <font>
          <sz val="20"/>
          <color rgb="FFFF0000"/>
        </font>
        <alignment wrapText="1" readingOrder="0"/>
      </dxf>
    </rfmt>
    <rfmt sheetId="1" sqref="A176" start="0" length="0">
      <dxf>
        <alignment horizontal="center" readingOrder="0"/>
      </dxf>
    </rfmt>
    <rfmt sheetId="1" sqref="B176" start="0" length="0">
      <dxf>
        <alignment horizontal="justify" readingOrder="0"/>
      </dxf>
    </rfmt>
    <rfmt sheetId="1" sqref="C176" start="0" length="0">
      <dxf>
        <numFmt numFmtId="4" formatCode="#,##0.00"/>
      </dxf>
    </rfmt>
    <rfmt sheetId="1" sqref="D176" start="0" length="0">
      <dxf>
        <numFmt numFmtId="4" formatCode="#,##0.00"/>
      </dxf>
    </rfmt>
    <rfmt sheetId="1" sqref="E176" start="0" length="0">
      <dxf>
        <numFmt numFmtId="2" formatCode="0.00"/>
      </dxf>
    </rfmt>
    <rfmt sheetId="1" sqref="F176" start="0" length="0">
      <dxf>
        <numFmt numFmtId="13" formatCode="0%"/>
      </dxf>
    </rfmt>
    <rfmt sheetId="1" sqref="G176" start="0" length="0">
      <dxf>
        <numFmt numFmtId="4" formatCode="#,##0.00"/>
        <fill>
          <patternFill patternType="solid">
            <bgColor theme="0"/>
          </patternFill>
        </fill>
      </dxf>
    </rfmt>
    <rfmt sheetId="1" sqref="H176" start="0" length="0">
      <dxf>
        <numFmt numFmtId="13" formatCode="0%"/>
      </dxf>
    </rfmt>
    <rfmt sheetId="1" sqref="I176" start="0" length="0">
      <dxf>
        <numFmt numFmtId="13" formatCode="0%"/>
      </dxf>
    </rfmt>
    <rfmt sheetId="1" sqref="J176" start="0" length="0">
      <dxf>
        <alignment horizontal="justify" readingOrder="0"/>
      </dxf>
    </rfmt>
    <rfmt sheetId="1" sqref="K176" start="0" length="0">
      <dxf>
        <alignment horizontal="left" vertical="center" readingOrder="0"/>
      </dxf>
    </rfmt>
    <rfmt sheetId="1" sqref="L176" start="0" length="0">
      <dxf>
        <alignment horizontal="left" vertical="center" readingOrder="0"/>
      </dxf>
    </rfmt>
  </rrc>
  <rrc rId="250" sId="1" ref="A176:XFD176"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6:XFD176" start="0" length="0">
      <dxf>
        <font>
          <sz val="20"/>
          <color rgb="FFFF0000"/>
        </font>
        <alignment wrapText="1" readingOrder="0"/>
      </dxf>
    </rfmt>
    <rfmt sheetId="1" sqref="A176" start="0" length="0">
      <dxf>
        <alignment horizontal="center" readingOrder="0"/>
      </dxf>
    </rfmt>
    <rfmt sheetId="1" sqref="B176" start="0" length="0">
      <dxf>
        <alignment horizontal="justify" readingOrder="0"/>
      </dxf>
    </rfmt>
    <rfmt sheetId="1" sqref="C176" start="0" length="0">
      <dxf>
        <numFmt numFmtId="4" formatCode="#,##0.00"/>
      </dxf>
    </rfmt>
    <rfmt sheetId="1" sqref="D176" start="0" length="0">
      <dxf>
        <numFmt numFmtId="4" formatCode="#,##0.00"/>
      </dxf>
    </rfmt>
    <rfmt sheetId="1" sqref="E176" start="0" length="0">
      <dxf>
        <numFmt numFmtId="2" formatCode="0.00"/>
      </dxf>
    </rfmt>
    <rfmt sheetId="1" sqref="F176" start="0" length="0">
      <dxf>
        <numFmt numFmtId="13" formatCode="0%"/>
      </dxf>
    </rfmt>
    <rfmt sheetId="1" sqref="G176" start="0" length="0">
      <dxf>
        <numFmt numFmtId="4" formatCode="#,##0.00"/>
        <fill>
          <patternFill patternType="solid">
            <bgColor theme="0"/>
          </patternFill>
        </fill>
      </dxf>
    </rfmt>
    <rfmt sheetId="1" sqref="H176" start="0" length="0">
      <dxf>
        <numFmt numFmtId="13" formatCode="0%"/>
      </dxf>
    </rfmt>
    <rfmt sheetId="1" sqref="I176" start="0" length="0">
      <dxf>
        <numFmt numFmtId="13" formatCode="0%"/>
      </dxf>
    </rfmt>
    <rfmt sheetId="1" sqref="J176" start="0" length="0">
      <dxf>
        <alignment horizontal="justify" readingOrder="0"/>
      </dxf>
    </rfmt>
    <rfmt sheetId="1" sqref="K176" start="0" length="0">
      <dxf>
        <alignment horizontal="left" vertical="center" readingOrder="0"/>
      </dxf>
    </rfmt>
    <rfmt sheetId="1" sqref="L176" start="0" length="0">
      <dxf>
        <alignment horizontal="left" vertical="center" readingOrder="0"/>
      </dxf>
    </rfmt>
  </rrc>
  <rrc rId="251" sId="1" ref="A160:XFD160"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60:XFD160" start="0" length="0">
      <dxf>
        <font>
          <i/>
          <sz val="20"/>
          <color auto="1"/>
        </font>
        <alignment horizontal="left" vertical="center" wrapText="1" readingOrder="0"/>
      </dxf>
    </rfmt>
    <rcc rId="0" sId="1" dxf="1">
      <nc r="A160" t="inlineStr">
        <is>
          <t>16.</t>
        </is>
      </nc>
      <ndxf>
        <font>
          <b/>
          <i val="0"/>
          <sz val="20"/>
          <color auto="1"/>
        </font>
        <border outline="0">
          <left style="thin">
            <color indexed="64"/>
          </left>
          <right style="thin">
            <color indexed="64"/>
          </right>
          <top style="thin">
            <color indexed="64"/>
          </top>
          <bottom style="thin">
            <color indexed="64"/>
          </bottom>
        </border>
        <protection locked="0"/>
      </ndxf>
    </rcc>
    <rcc rId="0" sId="1" dxf="1">
      <nc r="B160" t="inlineStr">
        <is>
          <t>Государственная программа "Развитие экономического потенциала"</t>
        </is>
      </nc>
      <ndxf>
        <font>
          <b/>
          <i val="0"/>
          <sz val="16"/>
          <color auto="1"/>
        </font>
        <alignment wrapText="0" readingOrder="0"/>
        <border outline="0">
          <left style="thin">
            <color indexed="64"/>
          </left>
          <right style="thin">
            <color indexed="64"/>
          </right>
          <top style="thin">
            <color indexed="64"/>
          </top>
          <bottom style="thin">
            <color indexed="64"/>
          </bottom>
        </border>
      </ndxf>
    </rcc>
    <rfmt sheetId="1" sqref="C16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60"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60"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6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60"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60"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cc rId="0" sId="1" dxf="1">
      <nc r="J160" t="inlineStr">
        <is>
          <t>Реализация мероприятий не запланирована</t>
        </is>
      </nc>
      <ndxf>
        <font>
          <i val="0"/>
          <sz val="16"/>
          <color auto="1"/>
        </font>
        <border outline="0">
          <left style="thin">
            <color indexed="64"/>
          </left>
          <right style="thin">
            <color indexed="64"/>
          </right>
          <top style="thin">
            <color indexed="64"/>
          </top>
          <bottom style="thin">
            <color indexed="64"/>
          </bottom>
        </border>
        <protection locked="0"/>
      </ndxf>
    </rcc>
    <rcc rId="0" sId="1" dxf="1">
      <nc r="K160">
        <f>D160-I160</f>
      </nc>
      <ndxf>
        <numFmt numFmtId="4" formatCode="#,##0.00"/>
      </ndxf>
    </rcc>
    <rfmt sheetId="1" sqref="L160" start="0" length="0">
      <dxf>
        <font>
          <i val="0"/>
          <sz val="20"/>
          <color auto="1"/>
        </font>
        <numFmt numFmtId="4" formatCode="#,##0.00"/>
      </dxf>
    </rfmt>
    <rfmt sheetId="1" sqref="M160" start="0" length="0">
      <dxf>
        <font>
          <i val="0"/>
          <sz val="20"/>
          <color auto="1"/>
        </font>
        <numFmt numFmtId="4" formatCode="#,##0.00"/>
      </dxf>
    </rfmt>
  </rrc>
  <rcv guid="{A0A3CD9B-2436-40D7-91DB-589A95FBBF00}" action="delete"/>
  <rdn rId="0" localSheetId="1" customView="1" name="Z_A0A3CD9B_2436_40D7_91DB_589A95FBBF00_.wvu.PrintArea" hidden="1" oldHidden="1">
    <formula>'на 01.03.2019'!$A$1:$J$204</formula>
    <oldFormula>'на 01.03.2019'!$A$1:$J$204</oldFormula>
  </rdn>
  <rdn rId="0" localSheetId="1" customView="1" name="Z_A0A3CD9B_2436_40D7_91DB_589A95FBBF00_.wvu.FilterData" hidden="1" oldHidden="1">
    <formula>'на 01.03.2019'!$A$7:$J$406</formula>
    <oldFormula>'на 01.03.2019'!$A$7:$J$406</oldFormula>
  </rdn>
  <rcv guid="{A0A3CD9B-2436-40D7-91DB-589A95FBBF00}"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4" sId="1" ref="A167:XFD172"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m rId="255" sheetId="1" source="A182:XFD187" destination="A167:XFD172" sourceSheetId="1">
    <rfmt sheetId="1" xfDxf="1" sqref="A167:XFD167" start="0" length="0">
      <dxf>
        <font>
          <i/>
          <sz val="20"/>
          <color auto="1"/>
        </font>
        <alignment horizontal="left" vertical="center" wrapText="1" readingOrder="0"/>
      </dxf>
    </rfmt>
    <rfmt sheetId="1" xfDxf="1" sqref="A168:XFD168" start="0" length="0">
      <dxf>
        <font>
          <i/>
          <sz val="20"/>
          <color auto="1"/>
        </font>
        <alignment horizontal="left" vertical="center" wrapText="1" readingOrder="0"/>
      </dxf>
    </rfmt>
    <rfmt sheetId="1" xfDxf="1" sqref="A169:XFD169" start="0" length="0">
      <dxf>
        <font>
          <i/>
          <sz val="20"/>
          <color auto="1"/>
        </font>
        <alignment horizontal="left" vertical="center" wrapText="1" readingOrder="0"/>
      </dxf>
    </rfmt>
    <rfmt sheetId="1" xfDxf="1" sqref="A170:XFD170" start="0" length="0">
      <dxf>
        <font>
          <i/>
          <sz val="20"/>
          <color auto="1"/>
        </font>
        <alignment horizontal="left" vertical="center" wrapText="1" readingOrder="0"/>
      </dxf>
    </rfmt>
    <rfmt sheetId="1" xfDxf="1" sqref="A171:XFD171" start="0" length="0">
      <dxf>
        <font>
          <i/>
          <sz val="20"/>
          <color auto="1"/>
        </font>
        <alignment horizontal="left" vertical="center" wrapText="1" readingOrder="0"/>
      </dxf>
    </rfmt>
    <rfmt sheetId="1" xfDxf="1" sqref="A172:XFD172" start="0" length="0">
      <dxf>
        <font>
          <i/>
          <sz val="20"/>
          <color auto="1"/>
        </font>
        <alignment horizontal="left" vertical="center" wrapText="1" readingOrder="0"/>
      </dxf>
    </rfmt>
    <rfmt sheetId="1" sqref="A167"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7" start="0" length="0">
      <dxf>
        <font>
          <b/>
          <i val="0"/>
          <sz val="16"/>
          <color auto="1"/>
        </font>
        <border outline="0">
          <left style="thin">
            <color indexed="64"/>
          </left>
          <right style="thin">
            <color indexed="64"/>
          </right>
          <top style="thin">
            <color indexed="64"/>
          </top>
          <bottom style="thin">
            <color indexed="64"/>
          </bottom>
        </border>
      </dxf>
    </rfmt>
    <rfmt sheetId="1" sqref="C167"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7"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E167"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rder>
        <protection locked="0"/>
      </dxf>
    </rfmt>
    <rfmt sheetId="1" sqref="F167"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G167"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H167"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I167"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rder>
        <protection locked="0"/>
      </dxf>
    </rfmt>
    <rfmt sheetId="1" sqref="J167" start="0" length="0">
      <dxf>
        <font>
          <i val="0"/>
          <sz val="16"/>
          <color auto="1"/>
        </font>
        <border outline="0">
          <left style="thin">
            <color indexed="64"/>
          </left>
          <right style="thin">
            <color indexed="64"/>
          </right>
          <top style="thin">
            <color indexed="64"/>
          </top>
          <bottom style="thin">
            <color indexed="64"/>
          </bottom>
        </border>
        <protection locked="0"/>
      </dxf>
    </rfmt>
    <rfmt sheetId="1" sqref="K167" start="0" length="0">
      <dxf>
        <numFmt numFmtId="4" formatCode="#,##0.00"/>
      </dxf>
    </rfmt>
    <rfmt sheetId="1" sqref="L167" start="0" length="0">
      <dxf>
        <font>
          <i val="0"/>
          <sz val="20"/>
          <color auto="1"/>
        </font>
        <numFmt numFmtId="4" formatCode="#,##0.00"/>
      </dxf>
    </rfmt>
    <rfmt sheetId="1" sqref="M167" start="0" length="0">
      <dxf>
        <font>
          <i val="0"/>
          <sz val="20"/>
          <color auto="1"/>
        </font>
        <numFmt numFmtId="4" formatCode="#,##0.00"/>
      </dxf>
    </rfmt>
    <rfmt sheetId="1" sqref="A168"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8" start="0" length="0">
      <dxf>
        <font>
          <b/>
          <i val="0"/>
          <sz val="16"/>
          <color auto="1"/>
        </font>
        <border outline="0">
          <left style="thin">
            <color indexed="64"/>
          </left>
          <right style="thin">
            <color indexed="64"/>
          </right>
          <top style="thin">
            <color indexed="64"/>
          </top>
          <bottom style="thin">
            <color indexed="64"/>
          </bottom>
        </border>
      </dxf>
    </rfmt>
    <rfmt sheetId="1" sqref="C168"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8"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E168"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rder>
        <protection locked="0"/>
      </dxf>
    </rfmt>
    <rfmt sheetId="1" sqref="F168"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G168"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H168"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I168"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rder>
        <protection locked="0"/>
      </dxf>
    </rfmt>
    <rfmt sheetId="1" sqref="J168" start="0" length="0">
      <dxf>
        <font>
          <i val="0"/>
          <sz val="16"/>
          <color auto="1"/>
        </font>
        <border outline="0">
          <left style="thin">
            <color indexed="64"/>
          </left>
          <right style="thin">
            <color indexed="64"/>
          </right>
          <top style="thin">
            <color indexed="64"/>
          </top>
          <bottom style="thin">
            <color indexed="64"/>
          </bottom>
        </border>
        <protection locked="0"/>
      </dxf>
    </rfmt>
    <rfmt sheetId="1" sqref="K168" start="0" length="0">
      <dxf>
        <numFmt numFmtId="4" formatCode="#,##0.00"/>
      </dxf>
    </rfmt>
    <rfmt sheetId="1" sqref="L168" start="0" length="0">
      <dxf>
        <font>
          <i val="0"/>
          <sz val="20"/>
          <color auto="1"/>
        </font>
        <numFmt numFmtId="4" formatCode="#,##0.00"/>
      </dxf>
    </rfmt>
    <rfmt sheetId="1" sqref="M168" start="0" length="0">
      <dxf>
        <font>
          <i val="0"/>
          <sz val="20"/>
          <color auto="1"/>
        </font>
        <numFmt numFmtId="4" formatCode="#,##0.00"/>
      </dxf>
    </rfmt>
    <rfmt sheetId="1" sqref="A169"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69" start="0" length="0">
      <dxf>
        <font>
          <b/>
          <i val="0"/>
          <sz val="16"/>
          <color auto="1"/>
        </font>
        <border outline="0">
          <left style="thin">
            <color indexed="64"/>
          </left>
          <right style="thin">
            <color indexed="64"/>
          </right>
          <top style="thin">
            <color indexed="64"/>
          </top>
          <bottom style="thin">
            <color indexed="64"/>
          </bottom>
        </border>
      </dxf>
    </rfmt>
    <rfmt sheetId="1" sqref="C169"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69"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E169"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rder>
        <protection locked="0"/>
      </dxf>
    </rfmt>
    <rfmt sheetId="1" sqref="F169"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G169"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H169"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I169"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rder>
        <protection locked="0"/>
      </dxf>
    </rfmt>
    <rfmt sheetId="1" sqref="J169" start="0" length="0">
      <dxf>
        <font>
          <i val="0"/>
          <sz val="16"/>
          <color auto="1"/>
        </font>
        <border outline="0">
          <left style="thin">
            <color indexed="64"/>
          </left>
          <right style="thin">
            <color indexed="64"/>
          </right>
          <top style="thin">
            <color indexed="64"/>
          </top>
          <bottom style="thin">
            <color indexed="64"/>
          </bottom>
        </border>
        <protection locked="0"/>
      </dxf>
    </rfmt>
    <rfmt sheetId="1" sqref="K169" start="0" length="0">
      <dxf>
        <numFmt numFmtId="4" formatCode="#,##0.00"/>
      </dxf>
    </rfmt>
    <rfmt sheetId="1" sqref="L169" start="0" length="0">
      <dxf>
        <font>
          <i val="0"/>
          <sz val="20"/>
          <color auto="1"/>
        </font>
        <numFmt numFmtId="4" formatCode="#,##0.00"/>
      </dxf>
    </rfmt>
    <rfmt sheetId="1" sqref="M169" start="0" length="0">
      <dxf>
        <font>
          <i val="0"/>
          <sz val="20"/>
          <color auto="1"/>
        </font>
        <numFmt numFmtId="4" formatCode="#,##0.00"/>
      </dxf>
    </rfmt>
    <rfmt sheetId="1" sqref="A170"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70" start="0" length="0">
      <dxf>
        <font>
          <b/>
          <i val="0"/>
          <sz val="16"/>
          <color auto="1"/>
        </font>
        <border outline="0">
          <left style="thin">
            <color indexed="64"/>
          </left>
          <right style="thin">
            <color indexed="64"/>
          </right>
          <top style="thin">
            <color indexed="64"/>
          </top>
          <bottom style="thin">
            <color indexed="64"/>
          </bottom>
        </border>
      </dxf>
    </rfmt>
    <rfmt sheetId="1" sqref="C17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7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E170"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rder>
        <protection locked="0"/>
      </dxf>
    </rfmt>
    <rfmt sheetId="1" sqref="F170"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G170"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H170"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I170"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rder>
        <protection locked="0"/>
      </dxf>
    </rfmt>
    <rfmt sheetId="1" sqref="J170" start="0" length="0">
      <dxf>
        <font>
          <i val="0"/>
          <sz val="16"/>
          <color auto="1"/>
        </font>
        <border outline="0">
          <left style="thin">
            <color indexed="64"/>
          </left>
          <right style="thin">
            <color indexed="64"/>
          </right>
          <top style="thin">
            <color indexed="64"/>
          </top>
          <bottom style="thin">
            <color indexed="64"/>
          </bottom>
        </border>
        <protection locked="0"/>
      </dxf>
    </rfmt>
    <rfmt sheetId="1" sqref="K170" start="0" length="0">
      <dxf>
        <numFmt numFmtId="4" formatCode="#,##0.00"/>
      </dxf>
    </rfmt>
    <rfmt sheetId="1" sqref="L170" start="0" length="0">
      <dxf>
        <font>
          <i val="0"/>
          <sz val="20"/>
          <color auto="1"/>
        </font>
        <numFmt numFmtId="4" formatCode="#,##0.00"/>
      </dxf>
    </rfmt>
    <rfmt sheetId="1" sqref="M170" start="0" length="0">
      <dxf>
        <font>
          <i val="0"/>
          <sz val="20"/>
          <color auto="1"/>
        </font>
        <numFmt numFmtId="4" formatCode="#,##0.00"/>
      </dxf>
    </rfmt>
    <rfmt sheetId="1" sqref="A171"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71" start="0" length="0">
      <dxf>
        <font>
          <b/>
          <i val="0"/>
          <sz val="16"/>
          <color auto="1"/>
        </font>
        <border outline="0">
          <left style="thin">
            <color indexed="64"/>
          </left>
          <right style="thin">
            <color indexed="64"/>
          </right>
          <top style="thin">
            <color indexed="64"/>
          </top>
          <bottom style="thin">
            <color indexed="64"/>
          </bottom>
        </border>
      </dxf>
    </rfmt>
    <rfmt sheetId="1" sqref="C171"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71"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E171"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rder>
        <protection locked="0"/>
      </dxf>
    </rfmt>
    <rfmt sheetId="1" sqref="F171"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G171"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H171"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I171"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rder>
        <protection locked="0"/>
      </dxf>
    </rfmt>
    <rfmt sheetId="1" sqref="J171" start="0" length="0">
      <dxf>
        <font>
          <i val="0"/>
          <sz val="16"/>
          <color auto="1"/>
        </font>
        <border outline="0">
          <left style="thin">
            <color indexed="64"/>
          </left>
          <right style="thin">
            <color indexed="64"/>
          </right>
          <top style="thin">
            <color indexed="64"/>
          </top>
          <bottom style="thin">
            <color indexed="64"/>
          </bottom>
        </border>
        <protection locked="0"/>
      </dxf>
    </rfmt>
    <rfmt sheetId="1" sqref="K171" start="0" length="0">
      <dxf>
        <numFmt numFmtId="4" formatCode="#,##0.00"/>
      </dxf>
    </rfmt>
    <rfmt sheetId="1" sqref="L171" start="0" length="0">
      <dxf>
        <font>
          <i val="0"/>
          <sz val="20"/>
          <color auto="1"/>
        </font>
        <numFmt numFmtId="4" formatCode="#,##0.00"/>
      </dxf>
    </rfmt>
    <rfmt sheetId="1" sqref="M171" start="0" length="0">
      <dxf>
        <font>
          <i val="0"/>
          <sz val="20"/>
          <color auto="1"/>
        </font>
        <numFmt numFmtId="4" formatCode="#,##0.00"/>
      </dxf>
    </rfmt>
    <rfmt sheetId="1" sqref="A172" start="0" length="0">
      <dxf>
        <font>
          <b/>
          <i val="0"/>
          <sz val="20"/>
          <color auto="1"/>
        </font>
        <border outline="0">
          <left style="thin">
            <color indexed="64"/>
          </left>
          <right style="thin">
            <color indexed="64"/>
          </right>
          <top style="thin">
            <color indexed="64"/>
          </top>
          <bottom style="thin">
            <color indexed="64"/>
          </bottom>
        </border>
        <protection locked="0"/>
      </dxf>
    </rfmt>
    <rfmt sheetId="1" sqref="B172" start="0" length="0">
      <dxf>
        <font>
          <b/>
          <i val="0"/>
          <sz val="16"/>
          <color auto="1"/>
        </font>
        <border outline="0">
          <left style="thin">
            <color indexed="64"/>
          </left>
          <right style="thin">
            <color indexed="64"/>
          </right>
          <top style="thin">
            <color indexed="64"/>
          </top>
          <bottom style="thin">
            <color indexed="64"/>
          </bottom>
        </border>
      </dxf>
    </rfmt>
    <rfmt sheetId="1" sqref="C172"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72"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E172" start="0" length="0">
      <dxf>
        <font>
          <i val="0"/>
          <sz val="20"/>
          <color auto="1"/>
        </font>
        <numFmt numFmtId="2" formatCode="0.00"/>
        <fill>
          <patternFill patternType="solid">
            <bgColor theme="0"/>
          </patternFill>
        </fill>
        <border outline="0">
          <left style="thin">
            <color indexed="64"/>
          </left>
          <right style="thin">
            <color indexed="64"/>
          </right>
          <top style="thin">
            <color indexed="64"/>
          </top>
        </border>
        <protection locked="0"/>
      </dxf>
    </rfmt>
    <rfmt sheetId="1" sqref="F172"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G172" start="0" length="0">
      <dxf>
        <font>
          <i val="0"/>
          <sz val="20"/>
          <color auto="1"/>
        </font>
        <numFmt numFmtId="4" formatCode="#,##0.00"/>
        <fill>
          <patternFill patternType="solid">
            <bgColor theme="0"/>
          </patternFill>
        </fill>
        <border outline="0">
          <left style="thin">
            <color indexed="64"/>
          </left>
          <right style="thin">
            <color indexed="64"/>
          </right>
          <top style="thin">
            <color indexed="64"/>
          </top>
        </border>
        <protection locked="0"/>
      </dxf>
    </rfmt>
    <rfmt sheetId="1" sqref="H172" start="0" length="0">
      <dxf>
        <font>
          <i val="0"/>
          <sz val="20"/>
          <color auto="1"/>
        </font>
        <numFmt numFmtId="14" formatCode="0.00%"/>
        <fill>
          <patternFill patternType="solid">
            <bgColor theme="0"/>
          </patternFill>
        </fill>
        <border outline="0">
          <left style="thin">
            <color indexed="64"/>
          </left>
          <right style="thin">
            <color indexed="64"/>
          </right>
          <top style="thin">
            <color indexed="64"/>
          </top>
        </border>
        <protection locked="0"/>
      </dxf>
    </rfmt>
    <rfmt sheetId="1" sqref="I172" start="0" length="0">
      <dxf>
        <font>
          <i val="0"/>
          <sz val="20"/>
          <color auto="1"/>
        </font>
        <numFmt numFmtId="13" formatCode="0%"/>
        <fill>
          <patternFill patternType="solid">
            <bgColor theme="0"/>
          </patternFill>
        </fill>
        <border outline="0">
          <left style="thin">
            <color indexed="64"/>
          </left>
          <right style="thin">
            <color indexed="64"/>
          </right>
          <top style="thin">
            <color indexed="64"/>
          </top>
        </border>
        <protection locked="0"/>
      </dxf>
    </rfmt>
    <rfmt sheetId="1" sqref="J172" start="0" length="0">
      <dxf>
        <font>
          <i val="0"/>
          <sz val="16"/>
          <color auto="1"/>
        </font>
        <border outline="0">
          <left style="thin">
            <color indexed="64"/>
          </left>
          <right style="thin">
            <color indexed="64"/>
          </right>
          <top style="thin">
            <color indexed="64"/>
          </top>
          <bottom style="thin">
            <color indexed="64"/>
          </bottom>
        </border>
        <protection locked="0"/>
      </dxf>
    </rfmt>
    <rfmt sheetId="1" sqref="K172" start="0" length="0">
      <dxf>
        <numFmt numFmtId="4" formatCode="#,##0.00"/>
      </dxf>
    </rfmt>
    <rfmt sheetId="1" sqref="L172" start="0" length="0">
      <dxf>
        <font>
          <i val="0"/>
          <sz val="20"/>
          <color auto="1"/>
        </font>
        <numFmt numFmtId="4" formatCode="#,##0.00"/>
      </dxf>
    </rfmt>
    <rfmt sheetId="1" sqref="M172" start="0" length="0">
      <dxf>
        <font>
          <i val="0"/>
          <sz val="20"/>
          <color auto="1"/>
        </font>
        <numFmt numFmtId="4" formatCode="#,##0.00"/>
      </dxf>
    </rfmt>
  </rm>
  <rrc rId="256" sId="1" ref="A182:XFD182"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2:XFD182" start="0" length="0">
      <dxf>
        <font>
          <sz val="20"/>
          <color rgb="FFFF0000"/>
        </font>
        <alignment wrapText="1" readingOrder="0"/>
      </dxf>
    </rfmt>
    <rfmt sheetId="1" sqref="A182" start="0" length="0">
      <dxf>
        <alignment horizontal="center" readingOrder="0"/>
      </dxf>
    </rfmt>
    <rfmt sheetId="1" sqref="B182" start="0" length="0">
      <dxf>
        <alignment horizontal="justify" readingOrder="0"/>
      </dxf>
    </rfmt>
    <rfmt sheetId="1" sqref="C182" start="0" length="0">
      <dxf>
        <numFmt numFmtId="4" formatCode="#,##0.00"/>
      </dxf>
    </rfmt>
    <rfmt sheetId="1" sqref="D182" start="0" length="0">
      <dxf>
        <numFmt numFmtId="4" formatCode="#,##0.00"/>
      </dxf>
    </rfmt>
    <rfmt sheetId="1" sqref="E182" start="0" length="0">
      <dxf>
        <numFmt numFmtId="2" formatCode="0.00"/>
      </dxf>
    </rfmt>
    <rfmt sheetId="1" sqref="F182" start="0" length="0">
      <dxf>
        <numFmt numFmtId="13" formatCode="0%"/>
      </dxf>
    </rfmt>
    <rfmt sheetId="1" sqref="G182" start="0" length="0">
      <dxf>
        <numFmt numFmtId="4" formatCode="#,##0.00"/>
        <fill>
          <patternFill patternType="solid">
            <bgColor theme="0"/>
          </patternFill>
        </fill>
      </dxf>
    </rfmt>
    <rfmt sheetId="1" sqref="H182" start="0" length="0">
      <dxf>
        <numFmt numFmtId="13" formatCode="0%"/>
      </dxf>
    </rfmt>
    <rfmt sheetId="1" sqref="I182" start="0" length="0">
      <dxf>
        <numFmt numFmtId="13" formatCode="0%"/>
      </dxf>
    </rfmt>
    <rfmt sheetId="1" sqref="J182" start="0" length="0">
      <dxf>
        <alignment horizontal="justify" readingOrder="0"/>
      </dxf>
    </rfmt>
    <rfmt sheetId="1" sqref="K182" start="0" length="0">
      <dxf>
        <alignment horizontal="left" vertical="center" readingOrder="0"/>
      </dxf>
    </rfmt>
    <rfmt sheetId="1" sqref="L182" start="0" length="0">
      <dxf>
        <alignment horizontal="left" vertical="center" readingOrder="0"/>
      </dxf>
    </rfmt>
  </rrc>
  <rrc rId="257" sId="1" ref="A182:XFD182"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2:XFD182" start="0" length="0">
      <dxf>
        <font>
          <sz val="20"/>
          <color rgb="FFFF0000"/>
        </font>
        <alignment wrapText="1" readingOrder="0"/>
      </dxf>
    </rfmt>
    <rfmt sheetId="1" sqref="A182" start="0" length="0">
      <dxf>
        <alignment horizontal="center" readingOrder="0"/>
      </dxf>
    </rfmt>
    <rfmt sheetId="1" sqref="B182" start="0" length="0">
      <dxf>
        <alignment horizontal="justify" readingOrder="0"/>
      </dxf>
    </rfmt>
    <rfmt sheetId="1" sqref="C182" start="0" length="0">
      <dxf>
        <numFmt numFmtId="4" formatCode="#,##0.00"/>
      </dxf>
    </rfmt>
    <rfmt sheetId="1" sqref="D182" start="0" length="0">
      <dxf>
        <numFmt numFmtId="4" formatCode="#,##0.00"/>
      </dxf>
    </rfmt>
    <rfmt sheetId="1" sqref="E182" start="0" length="0">
      <dxf>
        <numFmt numFmtId="2" formatCode="0.00"/>
      </dxf>
    </rfmt>
    <rfmt sheetId="1" sqref="F182" start="0" length="0">
      <dxf>
        <numFmt numFmtId="13" formatCode="0%"/>
      </dxf>
    </rfmt>
    <rfmt sheetId="1" sqref="G182" start="0" length="0">
      <dxf>
        <numFmt numFmtId="4" formatCode="#,##0.00"/>
        <fill>
          <patternFill patternType="solid">
            <bgColor theme="0"/>
          </patternFill>
        </fill>
      </dxf>
    </rfmt>
    <rfmt sheetId="1" sqref="H182" start="0" length="0">
      <dxf>
        <numFmt numFmtId="13" formatCode="0%"/>
      </dxf>
    </rfmt>
    <rfmt sheetId="1" sqref="I182" start="0" length="0">
      <dxf>
        <numFmt numFmtId="13" formatCode="0%"/>
      </dxf>
    </rfmt>
    <rfmt sheetId="1" sqref="J182" start="0" length="0">
      <dxf>
        <alignment horizontal="justify" readingOrder="0"/>
      </dxf>
    </rfmt>
    <rfmt sheetId="1" sqref="K182" start="0" length="0">
      <dxf>
        <alignment horizontal="left" vertical="center" readingOrder="0"/>
      </dxf>
    </rfmt>
    <rfmt sheetId="1" sqref="L182" start="0" length="0">
      <dxf>
        <alignment horizontal="left" vertical="center" readingOrder="0"/>
      </dxf>
    </rfmt>
  </rrc>
  <rrc rId="258" sId="1" ref="A182:XFD182"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2:XFD182" start="0" length="0">
      <dxf>
        <font>
          <sz val="20"/>
          <color rgb="FFFF0000"/>
        </font>
        <alignment wrapText="1" readingOrder="0"/>
      </dxf>
    </rfmt>
    <rfmt sheetId="1" sqref="A182" start="0" length="0">
      <dxf>
        <alignment horizontal="center" readingOrder="0"/>
      </dxf>
    </rfmt>
    <rfmt sheetId="1" sqref="B182" start="0" length="0">
      <dxf>
        <alignment horizontal="justify" readingOrder="0"/>
      </dxf>
    </rfmt>
    <rfmt sheetId="1" sqref="C182" start="0" length="0">
      <dxf>
        <numFmt numFmtId="4" formatCode="#,##0.00"/>
      </dxf>
    </rfmt>
    <rfmt sheetId="1" sqref="D182" start="0" length="0">
      <dxf>
        <numFmt numFmtId="4" formatCode="#,##0.00"/>
      </dxf>
    </rfmt>
    <rfmt sheetId="1" sqref="E182" start="0" length="0">
      <dxf>
        <numFmt numFmtId="2" formatCode="0.00"/>
      </dxf>
    </rfmt>
    <rfmt sheetId="1" sqref="F182" start="0" length="0">
      <dxf>
        <numFmt numFmtId="13" formatCode="0%"/>
      </dxf>
    </rfmt>
    <rfmt sheetId="1" sqref="G182" start="0" length="0">
      <dxf>
        <numFmt numFmtId="4" formatCode="#,##0.00"/>
        <fill>
          <patternFill patternType="solid">
            <bgColor theme="0"/>
          </patternFill>
        </fill>
      </dxf>
    </rfmt>
    <rfmt sheetId="1" sqref="H182" start="0" length="0">
      <dxf>
        <numFmt numFmtId="13" formatCode="0%"/>
      </dxf>
    </rfmt>
    <rfmt sheetId="1" sqref="I182" start="0" length="0">
      <dxf>
        <numFmt numFmtId="13" formatCode="0%"/>
      </dxf>
    </rfmt>
    <rfmt sheetId="1" sqref="J182" start="0" length="0">
      <dxf>
        <alignment horizontal="justify" readingOrder="0"/>
      </dxf>
    </rfmt>
    <rfmt sheetId="1" sqref="K182" start="0" length="0">
      <dxf>
        <alignment horizontal="left" vertical="center" readingOrder="0"/>
      </dxf>
    </rfmt>
    <rfmt sheetId="1" sqref="L182" start="0" length="0">
      <dxf>
        <alignment horizontal="left" vertical="center" readingOrder="0"/>
      </dxf>
    </rfmt>
  </rrc>
  <rrc rId="259" sId="1" ref="A182:XFD182"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2:XFD182" start="0" length="0">
      <dxf>
        <font>
          <sz val="20"/>
          <color rgb="FFFF0000"/>
        </font>
        <alignment wrapText="1" readingOrder="0"/>
      </dxf>
    </rfmt>
    <rfmt sheetId="1" sqref="A182" start="0" length="0">
      <dxf>
        <alignment horizontal="center" readingOrder="0"/>
      </dxf>
    </rfmt>
    <rfmt sheetId="1" sqref="B182" start="0" length="0">
      <dxf>
        <alignment horizontal="justify" readingOrder="0"/>
      </dxf>
    </rfmt>
    <rfmt sheetId="1" sqref="C182" start="0" length="0">
      <dxf>
        <numFmt numFmtId="4" formatCode="#,##0.00"/>
      </dxf>
    </rfmt>
    <rfmt sheetId="1" sqref="D182" start="0" length="0">
      <dxf>
        <numFmt numFmtId="4" formatCode="#,##0.00"/>
      </dxf>
    </rfmt>
    <rfmt sheetId="1" sqref="E182" start="0" length="0">
      <dxf>
        <numFmt numFmtId="2" formatCode="0.00"/>
      </dxf>
    </rfmt>
    <rfmt sheetId="1" sqref="F182" start="0" length="0">
      <dxf>
        <numFmt numFmtId="13" formatCode="0%"/>
      </dxf>
    </rfmt>
    <rfmt sheetId="1" sqref="G182" start="0" length="0">
      <dxf>
        <numFmt numFmtId="4" formatCode="#,##0.00"/>
        <fill>
          <patternFill patternType="solid">
            <bgColor theme="0"/>
          </patternFill>
        </fill>
      </dxf>
    </rfmt>
    <rfmt sheetId="1" sqref="H182" start="0" length="0">
      <dxf>
        <numFmt numFmtId="13" formatCode="0%"/>
      </dxf>
    </rfmt>
    <rfmt sheetId="1" sqref="I182" start="0" length="0">
      <dxf>
        <numFmt numFmtId="13" formatCode="0%"/>
      </dxf>
    </rfmt>
    <rfmt sheetId="1" sqref="J182" start="0" length="0">
      <dxf>
        <alignment horizontal="justify" readingOrder="0"/>
      </dxf>
    </rfmt>
    <rfmt sheetId="1" sqref="K182" start="0" length="0">
      <dxf>
        <alignment horizontal="left" vertical="center" readingOrder="0"/>
      </dxf>
    </rfmt>
    <rfmt sheetId="1" sqref="L182" start="0" length="0">
      <dxf>
        <alignment horizontal="left" vertical="center" readingOrder="0"/>
      </dxf>
    </rfmt>
  </rrc>
  <rrc rId="260" sId="1" ref="A182:XFD182"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2:XFD182" start="0" length="0">
      <dxf>
        <font>
          <sz val="20"/>
          <color rgb="FFFF0000"/>
        </font>
        <alignment wrapText="1" readingOrder="0"/>
      </dxf>
    </rfmt>
    <rfmt sheetId="1" sqref="A182" start="0" length="0">
      <dxf>
        <alignment horizontal="center" readingOrder="0"/>
      </dxf>
    </rfmt>
    <rfmt sheetId="1" sqref="B182" start="0" length="0">
      <dxf>
        <alignment horizontal="justify" readingOrder="0"/>
      </dxf>
    </rfmt>
    <rfmt sheetId="1" sqref="C182" start="0" length="0">
      <dxf>
        <numFmt numFmtId="4" formatCode="#,##0.00"/>
      </dxf>
    </rfmt>
    <rfmt sheetId="1" sqref="D182" start="0" length="0">
      <dxf>
        <numFmt numFmtId="4" formatCode="#,##0.00"/>
      </dxf>
    </rfmt>
    <rfmt sheetId="1" sqref="E182" start="0" length="0">
      <dxf>
        <numFmt numFmtId="2" formatCode="0.00"/>
      </dxf>
    </rfmt>
    <rfmt sheetId="1" sqref="F182" start="0" length="0">
      <dxf>
        <numFmt numFmtId="13" formatCode="0%"/>
      </dxf>
    </rfmt>
    <rfmt sheetId="1" sqref="G182" start="0" length="0">
      <dxf>
        <numFmt numFmtId="4" formatCode="#,##0.00"/>
        <fill>
          <patternFill patternType="solid">
            <bgColor theme="0"/>
          </patternFill>
        </fill>
      </dxf>
    </rfmt>
    <rfmt sheetId="1" sqref="H182" start="0" length="0">
      <dxf>
        <numFmt numFmtId="13" formatCode="0%"/>
      </dxf>
    </rfmt>
    <rfmt sheetId="1" sqref="I182" start="0" length="0">
      <dxf>
        <numFmt numFmtId="13" formatCode="0%"/>
      </dxf>
    </rfmt>
    <rfmt sheetId="1" sqref="J182" start="0" length="0">
      <dxf>
        <alignment horizontal="justify" readingOrder="0"/>
      </dxf>
    </rfmt>
    <rfmt sheetId="1" sqref="K182" start="0" length="0">
      <dxf>
        <alignment horizontal="left" vertical="center" readingOrder="0"/>
      </dxf>
    </rfmt>
    <rfmt sheetId="1" sqref="L182" start="0" length="0">
      <dxf>
        <alignment horizontal="left" vertical="center" readingOrder="0"/>
      </dxf>
    </rfmt>
  </rrc>
  <rrc rId="261" sId="1" ref="A182:XFD182"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2:XFD182" start="0" length="0">
      <dxf>
        <font>
          <sz val="20"/>
          <color rgb="FFFF0000"/>
        </font>
        <alignment wrapText="1" readingOrder="0"/>
      </dxf>
    </rfmt>
    <rfmt sheetId="1" sqref="A182" start="0" length="0">
      <dxf>
        <alignment horizontal="center" readingOrder="0"/>
      </dxf>
    </rfmt>
    <rfmt sheetId="1" sqref="B182" start="0" length="0">
      <dxf>
        <alignment horizontal="justify" readingOrder="0"/>
      </dxf>
    </rfmt>
    <rfmt sheetId="1" sqref="C182" start="0" length="0">
      <dxf>
        <numFmt numFmtId="4" formatCode="#,##0.00"/>
      </dxf>
    </rfmt>
    <rfmt sheetId="1" sqref="D182" start="0" length="0">
      <dxf>
        <numFmt numFmtId="4" formatCode="#,##0.00"/>
      </dxf>
    </rfmt>
    <rfmt sheetId="1" sqref="E182" start="0" length="0">
      <dxf>
        <numFmt numFmtId="2" formatCode="0.00"/>
      </dxf>
    </rfmt>
    <rfmt sheetId="1" sqref="F182" start="0" length="0">
      <dxf>
        <numFmt numFmtId="13" formatCode="0%"/>
      </dxf>
    </rfmt>
    <rfmt sheetId="1" sqref="G182" start="0" length="0">
      <dxf>
        <numFmt numFmtId="4" formatCode="#,##0.00"/>
        <fill>
          <patternFill patternType="solid">
            <bgColor theme="0"/>
          </patternFill>
        </fill>
      </dxf>
    </rfmt>
    <rfmt sheetId="1" sqref="H182" start="0" length="0">
      <dxf>
        <numFmt numFmtId="13" formatCode="0%"/>
      </dxf>
    </rfmt>
    <rfmt sheetId="1" sqref="I182" start="0" length="0">
      <dxf>
        <numFmt numFmtId="13" formatCode="0%"/>
      </dxf>
    </rfmt>
    <rfmt sheetId="1" sqref="J182" start="0" length="0">
      <dxf>
        <alignment horizontal="justify" readingOrder="0"/>
      </dxf>
    </rfmt>
    <rfmt sheetId="1" sqref="K182" start="0" length="0">
      <dxf>
        <alignment horizontal="left" vertical="center" readingOrder="0"/>
      </dxf>
    </rfmt>
    <rfmt sheetId="1" sqref="L182" start="0" length="0">
      <dxf>
        <alignment horizontal="left" vertical="center" readingOrder="0"/>
      </dxf>
    </rfmt>
  </rrc>
  <rrc rId="262" sId="1" ref="A181:XFD181"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1:XFD181" start="0" length="0">
      <dxf>
        <font>
          <i/>
          <sz val="20"/>
          <color rgb="FFFF0000"/>
        </font>
        <alignment horizontal="left" vertical="top" wrapText="1" readingOrder="0"/>
      </dxf>
    </rfmt>
    <rcc rId="0" sId="1" dxf="1">
      <nc r="A181" t="inlineStr">
        <is>
          <t>17.</t>
        </is>
      </nc>
      <ndxf>
        <font>
          <b/>
          <i val="0"/>
          <sz val="20"/>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B181" t="inlineStr">
        <is>
          <t xml:space="preserve">Государственная программа «Информационное общество Ханты-Мансийского автономного округа – Югры на 2018–2025 годы и на период до 2030 года» </t>
        </is>
      </nc>
      <ndxf>
        <font>
          <b/>
          <i val="0"/>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81" start="0" length="0">
      <dxf>
        <font>
          <b/>
          <i val="0"/>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D181" start="0" length="0">
      <dxf>
        <font>
          <b/>
          <i val="0"/>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E181" start="0" length="0">
      <dxf>
        <font>
          <b/>
          <i val="0"/>
          <sz val="20"/>
          <color rgb="FFFF0000"/>
        </font>
        <numFmt numFmtId="2"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F181" start="0" length="0">
      <dxf>
        <font>
          <b/>
          <i val="0"/>
          <sz val="20"/>
          <color rgb="FFFF0000"/>
        </font>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G181" start="0" length="0">
      <dxf>
        <font>
          <b/>
          <i val="0"/>
          <sz val="20"/>
          <color rgb="FFFF000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81" start="0" length="0">
      <dxf>
        <font>
          <b/>
          <i val="0"/>
          <sz val="20"/>
          <color rgb="FFFF0000"/>
        </font>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1" start="0" length="0">
      <dxf>
        <font>
          <b/>
          <i val="0"/>
          <sz val="20"/>
          <color rgb="FFFF0000"/>
        </font>
        <numFmt numFmtId="13" formatCode="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J181" t="inlineStr">
        <is>
          <t>Реализация мероприятий не запланирована</t>
        </is>
      </nc>
      <ndxf>
        <font>
          <i val="0"/>
          <sz val="16"/>
          <color rgb="FFFF0000"/>
        </font>
        <alignment horizontal="justify" readingOrder="0"/>
        <border outline="0">
          <left style="thin">
            <color indexed="64"/>
          </left>
          <right style="thin">
            <color indexed="64"/>
          </right>
          <top style="thin">
            <color indexed="64"/>
          </top>
          <bottom style="thin">
            <color indexed="64"/>
          </bottom>
        </border>
        <protection locked="0"/>
      </ndxf>
    </rcc>
    <rcc rId="0" sId="1" dxf="1">
      <nc r="K181">
        <f>D181-I181</f>
      </nc>
      <ndxf>
        <numFmt numFmtId="4" formatCode="#,##0.00"/>
        <alignment vertical="center" readingOrder="0"/>
      </ndxf>
    </rcc>
    <rfmt sheetId="1" sqref="L181" start="0" length="0">
      <dxf>
        <font>
          <b/>
          <i val="0"/>
          <sz val="20"/>
          <color rgb="FFFF0000"/>
        </font>
        <numFmt numFmtId="4" formatCode="#,##0.00"/>
        <alignment vertical="center" readingOrder="0"/>
      </dxf>
    </rfmt>
    <rfmt sheetId="1" sqref="M181" start="0" length="0">
      <dxf>
        <font>
          <b/>
          <i val="0"/>
          <sz val="20"/>
          <color rgb="FFFF0000"/>
        </font>
        <numFmt numFmtId="4" formatCode="#,##0.00"/>
      </dxf>
    </rfmt>
  </rrc>
  <rfmt sheetId="1" sqref="A181:XFD181" start="0" length="2147483647">
    <dxf>
      <font>
        <color auto="1"/>
      </font>
    </dxf>
  </rfmt>
  <rcc rId="263" sId="1">
    <oc r="B181" t="inlineStr">
      <is>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is>
    </oc>
    <nc r="B181" t="inlineStr">
      <is>
        <t xml:space="preserve">Государственная программа «Управление государственными финансами» </t>
      </is>
    </nc>
  </rcc>
  <rcv guid="{A0A3CD9B-2436-40D7-91DB-589A95FBBF00}" action="delete"/>
  <rdn rId="0" localSheetId="1" customView="1" name="Z_A0A3CD9B_2436_40D7_91DB_589A95FBBF00_.wvu.PrintArea" hidden="1" oldHidden="1">
    <formula>'на 01.03.2019'!$A$1:$J$203</formula>
    <oldFormula>'на 01.03.2019'!$A$1:$J$203</oldFormula>
  </rdn>
  <rdn rId="0" localSheetId="1" customView="1" name="Z_A0A3CD9B_2436_40D7_91DB_589A95FBBF00_.wvu.FilterData" hidden="1" oldHidden="1">
    <formula>'на 01.03.2019'!$A$7:$J$405</formula>
    <oldFormula>'на 01.03.2019'!$A$7:$J$405</oldFormula>
  </rdn>
  <rcv guid="{A0A3CD9B-2436-40D7-91DB-589A95FBBF00}"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82" start="0" length="0">
    <dxf>
      <font>
        <b val="0"/>
        <sz val="12"/>
        <color theme="1"/>
        <name val="Times New Roman"/>
        <scheme val="none"/>
      </font>
      <fill>
        <patternFill patternType="none">
          <bgColor indexed="65"/>
        </patternFill>
      </fill>
      <alignment horizontal="general" vertical="bottom" wrapText="0" readingOrder="0"/>
      <border outline="0">
        <left/>
        <right/>
        <top/>
        <bottom/>
      </border>
      <protection locked="1"/>
    </dxf>
  </rfmt>
  <rcc rId="266" sId="1" xfDxf="1" dxf="1">
    <oc r="B182" t="inlineStr">
      <is>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color rgb="FFFF0000"/>
            <rFont val="Times New Roman"/>
            <family val="2"/>
            <charset val="204"/>
          </rPr>
          <t xml:space="preserve"> 
</t>
        </r>
      </is>
    </oc>
    <nc r="B182" t="inlineStr">
      <is>
        <t>Государственная программа "Создание условий для эффективного управления муниципальными финансами"</t>
      </is>
    </nc>
    <ndxf>
      <font>
        <b/>
        <sz val="13"/>
        <color rgb="FF000000"/>
      </font>
      <alignment vertical="center" wrapText="1" readingOrder="0"/>
      <border outline="0">
        <left style="medium">
          <color rgb="FF000000"/>
        </left>
        <right style="medium">
          <color rgb="FF000000"/>
        </right>
        <top style="medium">
          <color rgb="FF000000"/>
        </top>
        <bottom style="medium">
          <color rgb="FF000000"/>
        </bottom>
      </border>
    </ndxf>
  </rcc>
  <rfmt sheetId="1" sqref="B182" start="0" length="2147483647">
    <dxf>
      <font>
        <sz val="16"/>
      </font>
    </dxf>
  </rfmt>
  <rrc rId="267" sId="1" ref="A183:XFD183" action="deleteRow">
    <undo index="0" exp="ref" v="1" dr="I183" r="I182" sId="1"/>
    <undo index="0" exp="ref" v="1" dr="G183" r="G182" sId="1"/>
    <undo index="0" exp="ref" v="1" dr="E183" r="E182" sId="1"/>
    <undo index="0" exp="ref" v="1" dr="D183" r="D182" sId="1"/>
    <undo index="0" exp="ref" v="1" dr="C183" r="C182" sId="1"/>
    <undo index="23" exp="ref" v="1" dr="I183" r="I10" sId="1"/>
    <undo index="23" exp="ref" v="1" dr="G183" r="G10" sId="1"/>
    <undo index="23" exp="ref" v="1" dr="E183" r="E10" sId="1"/>
    <undo index="23" exp="ref" v="1" dr="D183" r="D10" sId="1"/>
    <undo index="23" exp="ref" v="1" dr="C183" r="C10" sId="1"/>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3:XFD183" start="0" length="0">
      <dxf>
        <font>
          <sz val="20"/>
          <color rgb="FFFF0000"/>
        </font>
        <fill>
          <patternFill patternType="solid">
            <bgColor theme="0"/>
          </patternFill>
        </fill>
        <alignment horizontal="left" vertical="top" wrapText="1" readingOrder="0"/>
      </dxf>
    </rfmt>
    <rfmt sheetId="1" sqref="A183" start="0" length="0">
      <dxf>
        <font>
          <b/>
          <sz val="20"/>
          <color rgb="FFFF0000"/>
        </font>
        <alignment horizontal="justify" readingOrder="0"/>
        <border outline="0">
          <left style="thin">
            <color indexed="64"/>
          </left>
          <right style="thin">
            <color indexed="64"/>
          </right>
          <top style="thin">
            <color indexed="64"/>
          </top>
          <bottom style="thin">
            <color indexed="64"/>
          </bottom>
        </border>
        <protection locked="0"/>
      </dxf>
    </rfmt>
    <rcc rId="0" sId="1" dxf="1">
      <nc r="B183" t="inlineStr">
        <is>
          <t>федеральный бюджет</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D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E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F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G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H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83" start="0" length="0">
      <dxf>
        <font>
          <sz val="16"/>
          <color rgb="FFFF0000"/>
        </font>
        <fill>
          <patternFill patternType="none">
            <bgColor indexed="65"/>
          </patternFill>
        </fill>
        <alignment horizontal="justify" readingOrder="0"/>
        <border outline="0">
          <left style="thin">
            <color indexed="64"/>
          </left>
          <right style="thin">
            <color indexed="64"/>
          </right>
          <top style="thin">
            <color indexed="64"/>
          </top>
          <bottom style="thin">
            <color indexed="64"/>
          </bottom>
        </border>
        <protection locked="0"/>
      </dxf>
    </rfmt>
    <rcc rId="0" sId="1" dxf="1">
      <nc r="K183">
        <f>D183-I183</f>
      </nc>
      <ndxf>
        <font>
          <i/>
          <sz val="20"/>
          <color rgb="FFFF0000"/>
        </font>
        <numFmt numFmtId="4" formatCode="#,##0.00"/>
        <fill>
          <patternFill patternType="none">
            <bgColor indexed="65"/>
          </patternFill>
        </fill>
        <alignment vertical="center" readingOrder="0"/>
      </ndxf>
    </rcc>
    <rfmt sheetId="1" sqref="L183" start="0" length="0">
      <dxf>
        <font>
          <b/>
          <sz val="20"/>
          <color rgb="FFFF0000"/>
        </font>
        <numFmt numFmtId="4" formatCode="#,##0.00"/>
        <alignment vertical="center" readingOrder="0"/>
      </dxf>
    </rfmt>
    <rfmt sheetId="1" sqref="M183" start="0" length="0">
      <dxf>
        <font>
          <b/>
          <sz val="20"/>
          <color rgb="FFFF0000"/>
        </font>
        <numFmt numFmtId="4" formatCode="#,##0.00"/>
      </dxf>
    </rfmt>
  </rrc>
  <rrc rId="268" sId="1" ref="A183:XFD183" action="deleteRow">
    <undo index="1" exp="ref" v="1" dr="I183" r="I182" sId="1"/>
    <undo index="1" exp="ref" v="1" dr="G183" r="G182" sId="1"/>
    <undo index="1" exp="ref" v="1" dr="E183" r="E182" sId="1"/>
    <undo index="1" exp="ref" v="1" dr="D183" r="D182" sId="1"/>
    <undo index="1" exp="ref" v="1" dr="C183" r="C182" sId="1"/>
    <undo index="23" exp="ref" v="1" dr="I183" r="I11" sId="1"/>
    <undo index="23" exp="ref" v="1" dr="G183" r="G11" sId="1"/>
    <undo index="23" exp="ref" v="1" dr="E183" r="E11" sId="1"/>
    <undo index="23" exp="ref" v="1" dr="D183" r="D11" sId="1"/>
    <undo index="23" exp="ref" v="1" dr="C183" r="C11" sId="1"/>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3:XFD183" start="0" length="0">
      <dxf>
        <font>
          <sz val="20"/>
          <color rgb="FFFF0000"/>
        </font>
        <fill>
          <patternFill patternType="solid">
            <bgColor theme="0"/>
          </patternFill>
        </fill>
        <alignment horizontal="left" vertical="top" wrapText="1" readingOrder="0"/>
      </dxf>
    </rfmt>
    <rfmt sheetId="1" sqref="A183" start="0" length="0">
      <dxf>
        <font>
          <b/>
          <sz val="20"/>
          <color rgb="FFFF0000"/>
        </font>
        <alignment horizontal="justify" readingOrder="0"/>
        <border outline="0">
          <left style="thin">
            <color indexed="64"/>
          </left>
          <right style="thin">
            <color indexed="64"/>
          </right>
          <top style="thin">
            <color indexed="64"/>
          </top>
          <bottom style="thin">
            <color indexed="64"/>
          </bottom>
        </border>
        <protection locked="0"/>
      </dxf>
    </rfmt>
    <rcc rId="0" sId="1" dxf="1">
      <nc r="B183" t="inlineStr">
        <is>
          <t>бюджет ХМАО-Югры</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D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E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F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G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H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83" start="0" length="0">
      <dxf>
        <font>
          <sz val="16"/>
          <color rgb="FFFF0000"/>
        </font>
        <fill>
          <patternFill patternType="none">
            <bgColor indexed="65"/>
          </patternFill>
        </fill>
        <alignment horizontal="justify" readingOrder="0"/>
        <border outline="0">
          <left style="thin">
            <color indexed="64"/>
          </left>
          <right style="thin">
            <color indexed="64"/>
          </right>
          <top style="thin">
            <color indexed="64"/>
          </top>
          <bottom style="thin">
            <color indexed="64"/>
          </bottom>
        </border>
        <protection locked="0"/>
      </dxf>
    </rfmt>
    <rcc rId="0" sId="1" dxf="1">
      <nc r="K183">
        <f>D183-I183</f>
      </nc>
      <ndxf>
        <font>
          <i/>
          <sz val="20"/>
          <color rgb="FFFF0000"/>
        </font>
        <numFmt numFmtId="4" formatCode="#,##0.00"/>
        <fill>
          <patternFill patternType="none">
            <bgColor indexed="65"/>
          </patternFill>
        </fill>
        <alignment vertical="center" readingOrder="0"/>
      </ndxf>
    </rcc>
    <rfmt sheetId="1" sqref="L183" start="0" length="0">
      <dxf>
        <font>
          <b/>
          <sz val="20"/>
          <color rgb="FFFF0000"/>
        </font>
        <numFmt numFmtId="4" formatCode="#,##0.00"/>
        <alignment vertical="center" readingOrder="0"/>
      </dxf>
    </rfmt>
    <rfmt sheetId="1" sqref="M183" start="0" length="0">
      <dxf>
        <font>
          <b/>
          <sz val="20"/>
          <color rgb="FFFF0000"/>
        </font>
        <numFmt numFmtId="4" formatCode="#,##0.00"/>
      </dxf>
    </rfmt>
  </rrc>
  <rrc rId="269" sId="1" ref="A183:XFD183" action="deleteRow">
    <undo index="3" exp="ref" v="1" dr="I183" r="I182" sId="1"/>
    <undo index="3" exp="ref" v="1" dr="G183" r="G182" sId="1"/>
    <undo index="3" exp="ref" v="1" dr="E183" r="E182" sId="1"/>
    <undo index="3" exp="ref" v="1" dr="D183" r="D182" sId="1"/>
    <undo index="3" exp="ref" v="1" dr="C183" r="C182" sId="1"/>
    <undo index="23" exp="ref" v="1" dr="I183" r="I12" sId="1"/>
    <undo index="23" exp="ref" v="1" dr="G183" r="G12" sId="1"/>
    <undo index="23" exp="ref" v="1" dr="E183" r="E12" sId="1"/>
    <undo index="23" exp="ref" v="1" dr="D183" r="D12" sId="1"/>
    <undo index="23" exp="ref" v="1" dr="C183" r="C12" sId="1"/>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3:XFD183" start="0" length="0">
      <dxf>
        <font>
          <sz val="20"/>
          <color rgb="FFFF0000"/>
        </font>
        <fill>
          <patternFill patternType="solid">
            <bgColor theme="0"/>
          </patternFill>
        </fill>
        <alignment horizontal="left" vertical="top" wrapText="1" readingOrder="0"/>
      </dxf>
    </rfmt>
    <rfmt sheetId="1" sqref="A183" start="0" length="0">
      <dxf>
        <font>
          <b/>
          <sz val="20"/>
          <color rgb="FFFF0000"/>
        </font>
        <alignment horizontal="justify" readingOrder="0"/>
        <border outline="0">
          <left style="thin">
            <color indexed="64"/>
          </left>
          <right style="thin">
            <color indexed="64"/>
          </right>
          <top style="thin">
            <color indexed="64"/>
          </top>
          <bottom style="thin">
            <color indexed="64"/>
          </bottom>
        </border>
        <protection locked="0"/>
      </dxf>
    </rfmt>
    <rcc rId="0" sId="1" dxf="1">
      <nc r="B183" t="inlineStr">
        <is>
          <t xml:space="preserve">бюджет МО </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D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E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F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G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H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83" start="0" length="0">
      <dxf>
        <font>
          <sz val="16"/>
          <color rgb="FFFF0000"/>
        </font>
        <fill>
          <patternFill patternType="none">
            <bgColor indexed="65"/>
          </patternFill>
        </fill>
        <alignment horizontal="justify" readingOrder="0"/>
        <border outline="0">
          <left style="thin">
            <color indexed="64"/>
          </left>
          <right style="thin">
            <color indexed="64"/>
          </right>
          <top style="thin">
            <color indexed="64"/>
          </top>
          <bottom style="thin">
            <color indexed="64"/>
          </bottom>
        </border>
        <protection locked="0"/>
      </dxf>
    </rfmt>
    <rcc rId="0" sId="1" dxf="1">
      <nc r="K183">
        <f>D183-I183</f>
      </nc>
      <ndxf>
        <font>
          <i/>
          <sz val="20"/>
          <color rgb="FFFF0000"/>
        </font>
        <numFmt numFmtId="4" formatCode="#,##0.00"/>
        <fill>
          <patternFill patternType="none">
            <bgColor indexed="65"/>
          </patternFill>
        </fill>
        <alignment vertical="center" readingOrder="0"/>
      </ndxf>
    </rcc>
    <rfmt sheetId="1" sqref="L183" start="0" length="0">
      <dxf>
        <font>
          <b/>
          <sz val="20"/>
          <color rgb="FFFF0000"/>
        </font>
        <numFmt numFmtId="4" formatCode="#,##0.00"/>
        <alignment vertical="center" readingOrder="0"/>
      </dxf>
    </rfmt>
    <rfmt sheetId="1" sqref="M183" start="0" length="0">
      <dxf>
        <font>
          <b/>
          <sz val="20"/>
          <color rgb="FFFF0000"/>
        </font>
        <numFmt numFmtId="4" formatCode="#,##0.00"/>
      </dxf>
    </rfmt>
  </rrc>
  <rrc rId="270" sId="1" ref="A183:XFD183" action="deleteRow">
    <undo index="23" exp="ref" v="1" dr="I183" r="I13" sId="1"/>
    <undo index="23" exp="ref" v="1" dr="G183" r="G13" sId="1"/>
    <undo index="23" exp="ref" v="1" dr="E183" r="E13" sId="1"/>
    <undo index="23" exp="ref" v="1" dr="D183" r="D13" sId="1"/>
    <undo index="23" exp="ref" v="1" dr="C183" r="C13" sId="1"/>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3:XFD183" start="0" length="0">
      <dxf>
        <font>
          <sz val="20"/>
          <color rgb="FFFF0000"/>
        </font>
        <fill>
          <patternFill patternType="solid">
            <bgColor theme="0"/>
          </patternFill>
        </fill>
        <alignment horizontal="left" vertical="top" wrapText="1" readingOrder="0"/>
      </dxf>
    </rfmt>
    <rfmt sheetId="1" sqref="A183" start="0" length="0">
      <dxf>
        <font>
          <b/>
          <sz val="20"/>
          <color rgb="FFFF0000"/>
        </font>
        <alignment horizontal="justify" readingOrder="0"/>
        <border outline="0">
          <left style="thin">
            <color indexed="64"/>
          </left>
          <right style="thin">
            <color indexed="64"/>
          </right>
          <top style="thin">
            <color indexed="64"/>
          </top>
          <bottom style="thin">
            <color indexed="64"/>
          </bottom>
        </border>
        <protection locked="0"/>
      </dxf>
    </rfmt>
    <rcc rId="0" sId="1" dxf="1">
      <nc r="B183" t="inlineStr">
        <is>
          <t>бюджет МО сверх соглашения</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D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E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F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G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H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83" start="0" length="0">
      <dxf>
        <font>
          <sz val="16"/>
          <color rgb="FFFF0000"/>
        </font>
        <fill>
          <patternFill patternType="none">
            <bgColor indexed="65"/>
          </patternFill>
        </fill>
        <alignment horizontal="justify" readingOrder="0"/>
        <border outline="0">
          <left style="thin">
            <color indexed="64"/>
          </left>
          <right style="thin">
            <color indexed="64"/>
          </right>
          <top style="thin">
            <color indexed="64"/>
          </top>
          <bottom style="thin">
            <color indexed="64"/>
          </bottom>
        </border>
        <protection locked="0"/>
      </dxf>
    </rfmt>
    <rcc rId="0" sId="1" dxf="1">
      <nc r="K183">
        <f>D183-I183</f>
      </nc>
      <ndxf>
        <font>
          <i/>
          <sz val="20"/>
          <color rgb="FFFF0000"/>
        </font>
        <numFmt numFmtId="4" formatCode="#,##0.00"/>
        <fill>
          <patternFill patternType="none">
            <bgColor indexed="65"/>
          </patternFill>
        </fill>
        <alignment vertical="center" readingOrder="0"/>
      </ndxf>
    </rcc>
    <rfmt sheetId="1" sqref="L183" start="0" length="0">
      <dxf>
        <font>
          <b/>
          <sz val="20"/>
          <color rgb="FFFF0000"/>
        </font>
        <numFmt numFmtId="4" formatCode="#,##0.00"/>
        <alignment vertical="center" readingOrder="0"/>
      </dxf>
    </rfmt>
    <rfmt sheetId="1" sqref="M183" start="0" length="0">
      <dxf>
        <font>
          <b/>
          <sz val="20"/>
          <color rgb="FFFF0000"/>
        </font>
        <numFmt numFmtId="4" formatCode="#,##0.00"/>
      </dxf>
    </rfmt>
  </rrc>
  <rrc rId="271" sId="1" ref="A183:XFD183" action="deleteRow">
    <undo index="23" exp="ref" v="1" dr="I183" r="I14" sId="1"/>
    <undo index="23" exp="ref" v="1" dr="G183" r="G14" sId="1"/>
    <undo index="23" exp="ref" v="1" dr="E183" r="E14" sId="1"/>
    <undo index="23" exp="ref" v="1" dr="D183" r="D14" sId="1"/>
    <undo index="23" exp="ref" v="1" dr="C183" r="C14" sId="1"/>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3:XFD183" start="0" length="0">
      <dxf>
        <font>
          <sz val="20"/>
          <color rgb="FFFF0000"/>
        </font>
        <fill>
          <patternFill patternType="solid">
            <bgColor theme="0"/>
          </patternFill>
        </fill>
        <alignment horizontal="left" vertical="top" wrapText="1" readingOrder="0"/>
      </dxf>
    </rfmt>
    <rfmt sheetId="1" sqref="A183" start="0" length="0">
      <dxf>
        <font>
          <b/>
          <sz val="20"/>
          <color rgb="FFFF0000"/>
        </font>
        <alignment horizontal="justify" readingOrder="0"/>
        <border outline="0">
          <left style="thin">
            <color indexed="64"/>
          </left>
          <right style="thin">
            <color indexed="64"/>
          </right>
          <top style="thin">
            <color indexed="64"/>
          </top>
          <bottom style="thin">
            <color indexed="64"/>
          </bottom>
        </border>
        <protection locked="0"/>
      </dxf>
    </rfmt>
    <rcc rId="0" sId="1" dxf="1">
      <nc r="B183" t="inlineStr">
        <is>
          <t>привлечённые средства</t>
        </is>
      </nc>
      <ndxf>
        <font>
          <sz val="16"/>
          <color rgb="FFFF0000"/>
        </font>
        <alignment horizontal="justify" readingOrder="0"/>
        <border outline="0">
          <left style="thin">
            <color indexed="64"/>
          </left>
          <right style="thin">
            <color indexed="64"/>
          </right>
          <top style="thin">
            <color indexed="64"/>
          </top>
          <bottom style="thin">
            <color indexed="64"/>
          </bottom>
        </border>
        <protection locked="0"/>
      </ndxf>
    </rcc>
    <rfmt sheetId="1" sqref="C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D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E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F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G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H183" start="0" length="0">
      <dxf>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J183" start="0" length="0">
      <dxf>
        <font>
          <sz val="16"/>
          <color rgb="FFFF0000"/>
        </font>
        <fill>
          <patternFill patternType="none">
            <bgColor indexed="65"/>
          </patternFill>
        </fill>
        <alignment horizontal="justify" readingOrder="0"/>
        <border outline="0">
          <left style="thin">
            <color indexed="64"/>
          </left>
          <right style="thin">
            <color indexed="64"/>
          </right>
          <top style="thin">
            <color indexed="64"/>
          </top>
          <bottom style="thin">
            <color indexed="64"/>
          </bottom>
        </border>
        <protection locked="0"/>
      </dxf>
    </rfmt>
    <rcc rId="0" sId="1" dxf="1">
      <nc r="K183">
        <f>D183-I183</f>
      </nc>
      <ndxf>
        <font>
          <i/>
          <sz val="20"/>
          <color rgb="FFFF0000"/>
        </font>
        <numFmt numFmtId="4" formatCode="#,##0.00"/>
        <fill>
          <patternFill patternType="none">
            <bgColor indexed="65"/>
          </patternFill>
        </fill>
        <alignment vertical="center" readingOrder="0"/>
      </ndxf>
    </rcc>
    <rfmt sheetId="1" sqref="L183" start="0" length="0">
      <dxf>
        <font>
          <b/>
          <sz val="20"/>
          <color rgb="FFFF0000"/>
        </font>
        <numFmt numFmtId="4" formatCode="#,##0.00"/>
        <alignment vertical="center" readingOrder="0"/>
      </dxf>
    </rfmt>
    <rfmt sheetId="1" sqref="M183" start="0" length="0">
      <dxf>
        <font>
          <b/>
          <sz val="20"/>
          <color rgb="FFFF0000"/>
        </font>
        <numFmt numFmtId="4" formatCode="#,##0.00"/>
      </dxf>
    </rfmt>
  </rrc>
  <rcc rId="272" sId="1">
    <oc r="C182">
      <f>#REF!+#REF!+#REF!</f>
    </oc>
    <nc r="C182"/>
  </rcc>
  <rcc rId="273" sId="1">
    <oc r="D182">
      <f>#REF!+#REF!+#REF!</f>
    </oc>
    <nc r="D182"/>
  </rcc>
  <rcc rId="274" sId="1">
    <oc r="E182">
      <f>#REF!+#REF!+#REF!</f>
    </oc>
    <nc r="E182"/>
  </rcc>
  <rcc rId="275" sId="1">
    <oc r="G182">
      <f>#REF!+#REF!+#REF!</f>
    </oc>
    <nc r="G182"/>
  </rcc>
  <rcc rId="276" sId="1">
    <oc r="I182">
      <f>#REF!+#REF!+#REF!</f>
    </oc>
    <nc r="I182"/>
  </rcc>
  <rfmt sheetId="1" sqref="B183" start="0" length="0">
    <dxf>
      <font>
        <b val="0"/>
        <sz val="12"/>
        <color theme="1"/>
        <name val="Times New Roman"/>
        <scheme val="none"/>
      </font>
      <alignment horizontal="general" vertical="bottom" wrapText="0" readingOrder="0"/>
      <border outline="0">
        <left/>
        <right/>
        <top/>
        <bottom/>
      </border>
      <protection locked="1"/>
    </dxf>
  </rfmt>
  <rcc rId="277" sId="1" xfDxf="1" dxf="1">
    <oc r="B183" t="inlineStr">
      <is>
        <t>Государственная программа «Развитие гражданского общества Ханты-Мансийского автономного округа – Югры на 2018–2025 годы и на период до 2030 года»</t>
      </is>
    </oc>
    <nc r="B183" t="inlineStr">
      <is>
        <t>Государственная программа "Развитие гражданского общества"</t>
      </is>
    </nc>
    <ndxf>
      <font>
        <b/>
        <sz val="13"/>
        <color rgb="FF000000"/>
      </font>
    </ndxf>
  </rcc>
  <rfmt sheetId="1" sqref="A183:XFD183">
    <dxf>
      <alignment vertical="center" readingOrder="0"/>
    </dxf>
  </rfmt>
  <rfmt sheetId="1" sqref="A183:XFD183">
    <dxf>
      <alignment horizontal="left" readingOrder="0"/>
    </dxf>
  </rfmt>
  <rfmt sheetId="1" sqref="B183" start="0" length="2147483647">
    <dxf>
      <font>
        <b val="0"/>
      </font>
    </dxf>
  </rfmt>
  <rfmt sheetId="1" sqref="B183" start="0" length="2147483647">
    <dxf>
      <font>
        <b/>
      </font>
    </dxf>
  </rfmt>
  <rfmt sheetId="1" sqref="B183" start="0" length="2147483647">
    <dxf>
      <font>
        <sz val="16"/>
      </font>
    </dxf>
  </rfmt>
  <rfmt sheetId="1" sqref="A182:A183" start="0" length="2147483647">
    <dxf>
      <font>
        <color auto="1"/>
      </font>
    </dxf>
  </rfmt>
  <rfmt sheetId="1" sqref="B184" start="0" length="0">
    <dxf>
      <font>
        <b val="0"/>
        <sz val="12"/>
        <color theme="1"/>
        <name val="Times New Roman"/>
        <scheme val="none"/>
      </font>
      <alignment horizontal="general" vertical="bottom" wrapText="0" readingOrder="0"/>
      <border outline="0">
        <left/>
        <right/>
        <top/>
        <bottom/>
      </border>
      <protection locked="1"/>
    </dxf>
  </rfmt>
  <rcc rId="278" sId="1" xfDxf="1" dxf="1">
    <oc r="B184" t="inlineStr">
      <is>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is>
    </oc>
    <nc r="B184" t="inlineStr">
      <is>
        <t>Государственная программа "Управление государственным имуществом"</t>
      </is>
    </nc>
    <ndxf>
      <font>
        <b/>
        <sz val="13"/>
        <color rgb="FF000000"/>
      </font>
    </ndxf>
  </rcc>
  <rfmt sheetId="1" sqref="B184">
    <dxf>
      <alignment horizontal="left" readingOrder="0"/>
    </dxf>
  </rfmt>
  <rfmt sheetId="1" sqref="B184">
    <dxf>
      <alignment vertical="center" readingOrder="0"/>
    </dxf>
  </rfmt>
  <rfmt sheetId="1" sqref="B184" start="0" length="2147483647">
    <dxf>
      <font>
        <b val="0"/>
      </font>
    </dxf>
  </rfmt>
  <rfmt sheetId="1" sqref="B184" start="0" length="2147483647">
    <dxf>
      <font>
        <sz val="16"/>
      </font>
    </dxf>
  </rfmt>
  <rfmt sheetId="1" sqref="A183:D183" start="0" length="0">
    <dxf>
      <border>
        <top style="thin">
          <color indexed="64"/>
        </top>
      </border>
    </dxf>
  </rfmt>
  <rfmt sheetId="1" sqref="B184" start="0" length="2147483647">
    <dxf>
      <font>
        <b/>
      </font>
    </dxf>
  </rfmt>
  <rfmt sheetId="1" sqref="B185" start="0" length="0">
    <dxf>
      <font>
        <b val="0"/>
        <sz val="12"/>
        <color theme="1"/>
        <name val="Times New Roman"/>
        <scheme val="none"/>
      </font>
      <alignment horizontal="general" vertical="bottom" wrapText="0" readingOrder="0"/>
      <border outline="0">
        <left/>
        <right/>
        <top/>
        <bottom/>
      </border>
      <protection locked="1"/>
    </dxf>
  </rfmt>
  <rcc rId="279" sId="1" xfDxf="1" dxf="1">
    <oc r="B185" t="inlineStr">
      <is>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is>
    </oc>
    <nc r="B185" t="inlineStr">
      <is>
        <t>Государственная программа "Развитие государственной гражданской и муниципальной службы"</t>
      </is>
    </nc>
    <ndxf>
      <font>
        <b/>
        <sz val="13"/>
        <color rgb="FF000000"/>
      </font>
    </ndxf>
  </rcc>
  <rfmt sheetId="1" sqref="B185" start="0" length="2147483647">
    <dxf>
      <font>
        <sz val="16"/>
      </font>
    </dxf>
  </rfmt>
  <rfmt sheetId="1" sqref="B185">
    <dxf>
      <alignment wrapText="1" readingOrder="0"/>
    </dxf>
  </rfmt>
  <rfmt sheetId="1" sqref="A185:XFD185">
    <dxf>
      <alignment horizontal="left" readingOrder="0"/>
    </dxf>
  </rfmt>
  <rfmt sheetId="1" sqref="A185:XFD185">
    <dxf>
      <alignment vertical="center" readingOrder="0"/>
    </dxf>
  </rfmt>
  <rfmt sheetId="1" sqref="A184:A185" start="0" length="2147483647">
    <dxf>
      <font>
        <color auto="1"/>
      </font>
    </dxf>
  </rfmt>
  <rcc rId="280" sId="1">
    <oc r="A185" t="inlineStr">
      <is>
        <t>25.</t>
      </is>
    </oc>
    <nc r="A185" t="inlineStr">
      <is>
        <t>26.</t>
      </is>
    </nc>
  </rcc>
  <rfmt sheetId="1" sqref="J182:J185" start="0" length="2147483647">
    <dxf>
      <font>
        <b/>
      </font>
    </dxf>
  </rfmt>
  <rfmt sheetId="1" sqref="J182:J185" start="0" length="2147483647">
    <dxf>
      <font>
        <b val="0"/>
      </font>
    </dxf>
  </rfmt>
  <rfmt sheetId="1" sqref="J182:J185" start="0" length="2147483647">
    <dxf>
      <font>
        <color auto="1"/>
      </font>
    </dxf>
  </rfmt>
  <rrc rId="281" sId="1" ref="A185:XFD185"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85:XFD185" start="0" length="0">
      <dxf>
        <font>
          <sz val="20"/>
          <color rgb="FFFF0000"/>
        </font>
        <alignment horizontal="left" vertical="center" wrapText="1" readingOrder="0"/>
      </dxf>
    </rfmt>
    <rcc rId="0" sId="1" dxf="1">
      <nc r="A185" t="inlineStr">
        <is>
          <t>26.</t>
        </is>
      </nc>
      <ndxf>
        <font>
          <b/>
          <sz val="20"/>
          <color auto="1"/>
        </font>
        <border outline="0">
          <left style="thin">
            <color indexed="64"/>
          </left>
          <right style="thin">
            <color indexed="64"/>
          </right>
          <top style="thin">
            <color indexed="64"/>
          </top>
          <bottom style="thin">
            <color indexed="64"/>
          </bottom>
        </border>
        <protection locked="0"/>
      </ndxf>
    </rcc>
    <rcc rId="0" sId="1" dxf="1">
      <nc r="B185" t="inlineStr">
        <is>
          <t>Государственная программа "Развитие государственной гражданской и муниципальной службы"</t>
        </is>
      </nc>
      <ndxf>
        <font>
          <b/>
          <sz val="16"/>
          <color rgb="FF000000"/>
        </font>
      </ndxf>
    </rcc>
    <rfmt sheetId="1" sqref="C185" start="0" length="0">
      <dxf>
        <font>
          <b/>
          <sz val="20"/>
          <color rgb="FFFF0000"/>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D185" start="0" length="0">
      <dxf>
        <font>
          <b/>
          <sz val="20"/>
          <color rgb="FFFF0000"/>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85" start="0" length="0">
      <dxf>
        <font>
          <b/>
          <sz val="20"/>
          <color rgb="FFFF0000"/>
        </font>
        <numFmt numFmtId="2"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F185" start="0" length="0">
      <dxf>
        <font>
          <b/>
          <sz val="20"/>
          <color rgb="FFFF0000"/>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G185" start="0" length="0">
      <dxf>
        <font>
          <b/>
          <sz val="20"/>
          <color rgb="FFFF0000"/>
        </font>
        <numFmt numFmtId="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H185" start="0" length="0">
      <dxf>
        <font>
          <b/>
          <sz val="20"/>
          <color rgb="FFFF0000"/>
        </font>
        <numFmt numFmtId="14" formatCode="0.00%"/>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I185" start="0" length="0">
      <dxf>
        <font>
          <b/>
          <sz val="20"/>
          <color rgb="FFFF0000"/>
        </font>
        <numFmt numFmtId="13" formatCode="0%"/>
        <fill>
          <patternFill patternType="solid">
            <bgColor theme="0"/>
          </patternFill>
        </fill>
        <border outline="0">
          <left style="thin">
            <color indexed="64"/>
          </left>
          <right style="thin">
            <color indexed="64"/>
          </right>
          <top style="thin">
            <color indexed="64"/>
          </top>
          <bottom style="thin">
            <color indexed="64"/>
          </bottom>
        </border>
        <protection locked="0"/>
      </dxf>
    </rfmt>
    <rcc rId="0" sId="1" dxf="1">
      <nc r="J185" t="inlineStr">
        <is>
          <t>Реализация мероприятий не запланирована</t>
        </is>
      </nc>
      <ndxf>
        <font>
          <sz val="16"/>
          <color auto="1"/>
        </font>
        <border outline="0">
          <left style="thin">
            <color indexed="64"/>
          </left>
          <right style="thin">
            <color indexed="64"/>
          </right>
          <top style="thin">
            <color indexed="64"/>
          </top>
          <bottom style="thin">
            <color indexed="64"/>
          </bottom>
        </border>
        <protection locked="0"/>
      </ndxf>
    </rcc>
    <rcc rId="0" sId="1" dxf="1">
      <nc r="K185">
        <f>D185-I185</f>
      </nc>
      <ndxf>
        <font>
          <i/>
          <sz val="20"/>
          <color rgb="FFFF0000"/>
        </font>
        <numFmt numFmtId="4" formatCode="#,##0.00"/>
      </ndxf>
    </rcc>
    <rfmt sheetId="1" sqref="L185" start="0" length="0">
      <dxf>
        <font>
          <b/>
          <sz val="20"/>
          <color rgb="FFFF0000"/>
        </font>
        <numFmt numFmtId="4" formatCode="#,##0.00"/>
      </dxf>
    </rfmt>
    <rfmt sheetId="1" sqref="M185" start="0" length="0">
      <dxf>
        <font>
          <b/>
          <sz val="20"/>
          <color rgb="FFFF0000"/>
        </font>
        <numFmt numFmtId="4" formatCode="#,##0.00"/>
      </dxf>
    </rfmt>
  </rrc>
  <rfmt sheetId="1" sqref="B190" start="0" length="0">
    <dxf>
      <font>
        <b val="0"/>
        <sz val="12"/>
        <color theme="1"/>
        <name val="Times New Roman"/>
        <scheme val="none"/>
      </font>
      <alignment horizontal="general" vertical="bottom" wrapText="0" readingOrder="0"/>
      <border outline="0">
        <left/>
        <right/>
        <top/>
        <bottom/>
      </border>
      <protection locked="1"/>
    </dxf>
  </rfmt>
  <rcc rId="282" sId="1" xfDxf="1" dxf="1">
    <oc r="B190" t="inlineStr">
      <is>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is>
    </oc>
    <nc r="B190" t="inlineStr">
      <is>
        <t>Государственная программа "Воспроизводство и использование природных ресурсов"</t>
      </is>
    </nc>
    <ndxf>
      <font>
        <b/>
        <sz val="13"/>
        <color rgb="FF000000"/>
      </font>
    </ndxf>
  </rcc>
  <rfmt sheetId="1" sqref="B190" start="0" length="2147483647">
    <dxf>
      <font>
        <sz val="16"/>
      </font>
    </dxf>
  </rfmt>
  <rfmt sheetId="1" sqref="B190" start="0" length="2147483647">
    <dxf>
      <font>
        <b val="0"/>
      </font>
    </dxf>
  </rfmt>
  <rfmt sheetId="1" sqref="B190" start="0" length="2147483647">
    <dxf>
      <font>
        <b/>
      </font>
    </dxf>
  </rfmt>
  <rfmt sheetId="1" sqref="A190:XFD190" start="0" length="2147483647">
    <dxf>
      <font>
        <color auto="1"/>
      </font>
    </dxf>
  </rfmt>
  <rfmt sheetId="1" sqref="B191" start="0" length="0">
    <dxf>
      <font>
        <b val="0"/>
        <sz val="12"/>
        <color theme="1"/>
        <name val="Times New Roman"/>
        <scheme val="none"/>
      </font>
      <alignment horizontal="general" vertical="bottom" wrapText="0" readingOrder="0"/>
      <border outline="0">
        <left/>
        <right/>
        <top/>
        <bottom/>
      </border>
      <protection locked="1"/>
    </dxf>
  </rfmt>
  <rcc rId="283" sId="1" xfDxf="1" dxf="1">
    <oc r="B191" t="inlineStr">
      <is>
        <t>Государственная программа "Развитие промышленности, инноваций и туризма в Ханты-Мансийском автономном округе – Югре в 2018–2025 годах и на период до 2030 года"</t>
      </is>
    </oc>
    <nc r="B191" t="inlineStr">
      <is>
        <t>Государственная программа "Развитие промышленности и туризма"</t>
      </is>
    </nc>
    <ndxf>
      <font>
        <b/>
        <sz val="13"/>
        <color rgb="FF000000"/>
      </font>
    </ndxf>
  </rcc>
  <rfmt sheetId="1" sqref="B191" start="0" length="2147483647">
    <dxf>
      <font>
        <sz val="16"/>
      </font>
    </dxf>
  </rfmt>
  <rfmt sheetId="1" sqref="A191:XFD191" start="0" length="2147483647">
    <dxf>
      <font>
        <color auto="1"/>
      </font>
    </dxf>
  </rfmt>
  <rcc rId="284" sId="1" odxf="1" dxf="1">
    <oc r="B192" t="inlineStr">
      <is>
        <r>
          <rPr>
            <b/>
            <sz val="16"/>
            <rFont val="Times New Roman"/>
            <family val="1"/>
            <charset val="204"/>
          </rPr>
          <t>Государственная программа Ханты-Мансийского автономного округа – Югры "Реализация государственной национальной политики и профилактика экстремизма"</t>
        </r>
        <r>
          <rPr>
            <b/>
            <sz val="16"/>
            <color rgb="FFFF0000"/>
            <rFont val="Times New Roman"/>
            <family val="2"/>
            <charset val="204"/>
          </rPr>
          <t xml:space="preserve">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is>
    </oc>
    <nc r="B192" t="inlineStr">
      <is>
        <r>
          <rPr>
            <b/>
            <sz val="16"/>
            <rFont val="Times New Roman"/>
            <family val="1"/>
            <charset val="204"/>
          </rPr>
          <t>Государственная программа "Профилактика правонарушений и обеспечение отдельных прав граждан"</t>
        </r>
        <r>
          <rPr>
            <b/>
            <sz val="16"/>
            <color rgb="FFFF0000"/>
            <rFont val="Times New Roman"/>
            <family val="2"/>
            <charset val="204"/>
          </rPr>
          <t xml:space="preserve">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is>
    </nc>
    <odxf>
      <font>
        <sz val="16"/>
        <color rgb="FFFF0000"/>
      </font>
    </odxf>
    <ndxf>
      <font>
        <sz val="16"/>
        <color rgb="FFFF0000"/>
      </font>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8"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8" start="0" length="0">
    <dxf>
      <font>
        <b/>
        <sz val="16"/>
        <color auto="1"/>
      </font>
      <border outline="0">
        <left style="thin">
          <color indexed="64"/>
        </left>
        <right style="thin">
          <color indexed="64"/>
        </right>
        <top style="thin">
          <color indexed="64"/>
        </top>
        <bottom style="thin">
          <color indexed="64"/>
        </bottom>
      </border>
      <protection locked="0"/>
    </dxf>
  </rfmt>
  <rfmt sheetId="1" sqref="C198" start="0" length="0">
    <dxf>
      <font>
        <b/>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D198" start="0" length="0">
    <dxf>
      <font>
        <b/>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E198" start="0" length="0">
    <dxf>
      <font>
        <b/>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F198" start="0" length="0">
    <dxf>
      <font>
        <b/>
        <sz val="20"/>
        <color auto="1"/>
      </font>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G198" start="0" length="0">
    <dxf>
      <font>
        <b/>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H198" start="0" length="0">
    <dxf>
      <font>
        <b/>
        <sz val="20"/>
        <color auto="1"/>
      </font>
      <numFmt numFmtId="1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98" start="0" length="0">
    <dxf>
      <font>
        <b/>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cc rId="285" sId="1" odxf="1" dxf="1">
    <nc r="J198" t="inlineStr">
      <is>
        <t>Реализация мероприятий не запланирована</t>
      </is>
    </nc>
    <odxf>
      <font>
        <sz val="20"/>
        <color rgb="FFFF0000"/>
      </font>
      <border outline="0">
        <left/>
        <right/>
        <top/>
        <bottom/>
      </border>
      <protection locked="1"/>
    </odxf>
    <ndxf>
      <font>
        <sz val="16"/>
        <color auto="1"/>
      </font>
      <border outline="0">
        <left style="thin">
          <color indexed="64"/>
        </left>
        <right style="thin">
          <color indexed="64"/>
        </right>
        <top style="thin">
          <color indexed="64"/>
        </top>
        <bottom style="thin">
          <color indexed="64"/>
        </bottom>
      </border>
      <protection locked="0"/>
    </ndxf>
  </rcc>
  <rcc rId="286" sId="1" odxf="1" dxf="1">
    <nc r="K198">
      <f>D198-I198</f>
    </nc>
    <odxf>
      <font>
        <i val="0"/>
        <sz val="20"/>
        <color rgb="FFFF0000"/>
      </font>
      <numFmt numFmtId="0" formatCode="General"/>
    </odxf>
    <ndxf>
      <font>
        <i/>
        <sz val="20"/>
        <color auto="1"/>
      </font>
      <numFmt numFmtId="4" formatCode="#,##0.00"/>
    </ndxf>
  </rcc>
  <rfmt sheetId="1" sqref="L198" start="0" length="0">
    <dxf>
      <font>
        <b/>
        <sz val="20"/>
        <color rgb="FFFF0000"/>
      </font>
      <numFmt numFmtId="4" formatCode="#,##0.00"/>
    </dxf>
  </rfmt>
  <rfmt sheetId="1" sqref="M198" start="0" length="0">
    <dxf>
      <font>
        <b/>
        <sz val="20"/>
        <color rgb="FFFF0000"/>
      </font>
      <numFmt numFmtId="4" formatCode="#,##0.00"/>
      <alignment horizontal="left" readingOrder="0"/>
    </dxf>
  </rfmt>
  <rfmt sheetId="1" sqref="A198:XFD198" start="0" length="0">
    <dxf>
      <font>
        <b/>
        <sz val="20"/>
        <color rgb="FFFF0000"/>
      </font>
      <alignment horizontal="left" vertical="center" readingOrder="0"/>
    </dxf>
  </rfmt>
  <rcc rId="287" sId="1">
    <nc r="A198" t="inlineStr">
      <is>
        <t>30.</t>
      </is>
    </nc>
  </rcc>
  <rfmt sheetId="1" sqref="B198" start="0" length="0">
    <dxf>
      <font>
        <b val="0"/>
        <sz val="12"/>
        <color theme="1"/>
        <name val="Times New Roman"/>
        <scheme val="none"/>
      </font>
      <alignment horizontal="general" vertical="bottom" wrapText="0" readingOrder="0"/>
      <border outline="0">
        <left/>
        <right/>
        <top/>
        <bottom/>
      </border>
      <protection locked="1"/>
    </dxf>
  </rfmt>
  <rcc rId="288" sId="1" xfDxf="1" dxf="1">
    <nc r="B198" t="inlineStr">
      <is>
        <t>Государственная программа "Реализация государственной национальной политики и профилактика экстремизма"</t>
      </is>
    </nc>
    <ndxf>
      <font>
        <b/>
        <sz val="13"/>
        <color rgb="FF000000"/>
      </font>
    </ndxf>
  </rcc>
  <rfmt sheetId="1" sqref="B198" start="0" length="2147483647">
    <dxf>
      <font>
        <b val="0"/>
      </font>
    </dxf>
  </rfmt>
  <rfmt sheetId="1" sqref="B198" start="0" length="2147483647">
    <dxf>
      <font>
        <sz val="16"/>
      </font>
    </dxf>
  </rfmt>
  <rfmt sheetId="1" sqref="B198">
    <dxf>
      <alignment vertical="center" readingOrder="0"/>
    </dxf>
  </rfmt>
  <rfmt sheetId="1" sqref="B198">
    <dxf>
      <alignment horizontal="left" readingOrder="0"/>
    </dxf>
  </rfmt>
  <rfmt sheetId="1" sqref="B198">
    <dxf>
      <alignment wrapText="1" readingOrder="0"/>
    </dxf>
  </rfmt>
  <rfmt sheetId="1" sqref="B198" start="0" length="2147483647">
    <dxf>
      <font>
        <b/>
      </font>
    </dxf>
  </rfmt>
  <rfmt sheetId="1" sqref="A198:E198" start="0" length="0">
    <dxf>
      <border>
        <bottom style="thin">
          <color indexed="64"/>
        </bottom>
      </border>
    </dxf>
  </rfmt>
  <rfmt sheetId="1" sqref="A198:E198">
    <dxf>
      <border>
        <top style="thin">
          <color indexed="64"/>
        </top>
        <bottom style="thin">
          <color indexed="64"/>
        </bottom>
        <horizontal style="thin">
          <color indexed="64"/>
        </horizontal>
      </border>
    </dxf>
  </rfmt>
  <rcv guid="{A0A3CD9B-2436-40D7-91DB-589A95FBBF00}" action="delete"/>
  <rdn rId="0" localSheetId="1" customView="1" name="Z_A0A3CD9B_2436_40D7_91DB_589A95FBBF00_.wvu.PrintArea" hidden="1" oldHidden="1">
    <formula>'на 01.03.2019'!$A$1:$J$210</formula>
    <oldFormula>'на 01.03.2019'!$A$1:$J$197</oldFormula>
  </rdn>
  <rdn rId="0" localSheetId="1" customView="1" name="Z_A0A3CD9B_2436_40D7_91DB_589A95FBBF00_.wvu.FilterData" hidden="1" oldHidden="1">
    <formula>'на 01.03.2019'!$A$7:$J$399</formula>
    <oldFormula>'на 01.03.2019'!$A$7:$J$399</oldFormula>
  </rdn>
  <rcv guid="{A0A3CD9B-2436-40D7-91DB-589A95FBBF00}"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8:XFD198">
    <dxf>
      <alignment vertical="center" readingOrder="0"/>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3:XFD173">
    <dxf>
      <fill>
        <patternFill patternType="solid">
          <bgColor rgb="FFFFFF00"/>
        </patternFill>
      </fill>
    </dxf>
  </rfmt>
  <rfmt sheetId="1" sqref="A173:XFD174">
    <dxf>
      <fill>
        <patternFill>
          <bgColor rgb="FFFFFF00"/>
        </patternFill>
      </fill>
    </dxf>
  </rfmt>
  <rfmt sheetId="1" sqref="A173:XFD174">
    <dxf>
      <fill>
        <patternFill>
          <bgColor rgb="FFFFFF00"/>
        </patternFill>
      </fill>
    </dxf>
  </rfmt>
  <rfmt sheetId="1" sqref="A173:XFD174">
    <dxf>
      <fill>
        <patternFill>
          <bgColor rgb="FFFFFF00"/>
        </patternFill>
      </fill>
    </dxf>
  </rfmt>
  <rfmt sheetId="1" sqref="B173:B175">
    <dxf>
      <fill>
        <patternFill patternType="solid">
          <bgColor rgb="FFFFFF00"/>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88:B192">
    <dxf>
      <border>
        <left style="thin">
          <color indexed="64"/>
        </left>
        <right style="thin">
          <color indexed="64"/>
        </right>
        <vertical style="thin">
          <color indexed="64"/>
        </vertical>
      </border>
    </dxf>
  </rfmt>
  <rfmt sheetId="1" sqref="B188:B197">
    <dxf>
      <alignment wrapText="1" readingOrder="0"/>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I14">
    <dxf>
      <fill>
        <patternFill>
          <bgColor rgb="FFFFFF00"/>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 sId="1">
    <oc r="A192" t="inlineStr">
      <is>
        <t>29.</t>
      </is>
    </oc>
    <nc r="A192" t="inlineStr">
      <is>
        <t>30.</t>
      </is>
    </nc>
  </rcc>
  <rcc rId="292" sId="1">
    <oc r="A173" t="inlineStr">
      <is>
        <t>13.</t>
      </is>
    </oc>
    <nc r="A173" t="inlineStr">
      <is>
        <t>29.</t>
      </is>
    </nc>
  </rcc>
  <rrc rId="293" sId="1" ref="A192:XFD199"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m rId="294" sheetId="1" source="A173:XFD180" destination="A192:XFD199" sourceSheetId="1">
    <rfmt sheetId="1" xfDxf="1" sqref="A192:XFD192" start="0" length="0">
      <dxf>
        <font>
          <sz val="20"/>
          <color auto="1"/>
        </font>
        <alignment wrapText="1" readingOrder="0"/>
      </dxf>
    </rfmt>
    <rfmt sheetId="1" xfDxf="1" sqref="A193:XFD193" start="0" length="0">
      <dxf>
        <font>
          <sz val="20"/>
          <color auto="1"/>
        </font>
        <alignment wrapText="1" readingOrder="0"/>
      </dxf>
    </rfmt>
    <rfmt sheetId="1" xfDxf="1" sqref="A194:XFD194" start="0" length="0">
      <dxf>
        <font>
          <sz val="20"/>
          <color auto="1"/>
        </font>
        <alignment wrapText="1" readingOrder="0"/>
      </dxf>
    </rfmt>
    <rfmt sheetId="1" xfDxf="1" sqref="A195:XFD195" start="0" length="0">
      <dxf>
        <font>
          <sz val="20"/>
          <color auto="1"/>
        </font>
        <alignment wrapText="1" readingOrder="0"/>
      </dxf>
    </rfmt>
    <rfmt sheetId="1" xfDxf="1" sqref="A196:XFD196" start="0" length="0">
      <dxf>
        <font>
          <sz val="20"/>
          <color auto="1"/>
        </font>
        <alignment wrapText="1" readingOrder="0"/>
      </dxf>
    </rfmt>
    <rfmt sheetId="1" xfDxf="1" sqref="A197:XFD197" start="0" length="0">
      <dxf>
        <font>
          <sz val="20"/>
          <color auto="1"/>
        </font>
        <alignment wrapText="1" readingOrder="0"/>
      </dxf>
    </rfmt>
    <rfmt sheetId="1" xfDxf="1" sqref="A198:XFD198" start="0" length="0">
      <dxf>
        <font>
          <sz val="20"/>
          <color auto="1"/>
        </font>
        <alignment wrapText="1" readingOrder="0"/>
      </dxf>
    </rfmt>
    <rfmt sheetId="1" xfDxf="1" sqref="A199:XFD199" start="0" length="0">
      <dxf>
        <font>
          <sz val="20"/>
          <color auto="1"/>
        </font>
        <alignment wrapText="1" readingOrder="0"/>
      </dxf>
    </rfmt>
    <rfmt sheetId="1" sqref="A192"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2" start="0" length="0">
      <dxf>
        <font>
          <b/>
          <sz val="16"/>
          <color auto="1"/>
        </font>
        <border outline="0">
          <left style="thin">
            <color indexed="64"/>
          </left>
          <right style="thin">
            <color indexed="64"/>
          </right>
          <top style="thin">
            <color indexed="64"/>
          </top>
          <bottom style="thin">
            <color indexed="64"/>
          </bottom>
        </border>
      </dxf>
    </rfmt>
    <rfmt sheetId="1" sqref="C192"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2"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2"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2"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2"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2"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2"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2" start="0" length="0">
      <dxf>
        <font>
          <sz val="16"/>
          <color auto="1"/>
        </font>
        <alignment horizontal="justify" readingOrder="0"/>
        <border outline="0">
          <left style="thin">
            <color indexed="64"/>
          </left>
          <right style="thin">
            <color indexed="64"/>
          </right>
          <top style="thin">
            <color indexed="64"/>
          </top>
        </border>
        <protection locked="0"/>
      </dxf>
    </rfmt>
    <rfmt sheetId="1" sqref="K192" start="0" length="0">
      <dxf>
        <font>
          <i/>
          <sz val="20"/>
          <color auto="1"/>
        </font>
        <numFmt numFmtId="4" formatCode="#,##0.00"/>
        <alignment horizontal="left" vertical="center" readingOrder="0"/>
      </dxf>
    </rfmt>
    <rfmt sheetId="1" sqref="L192" start="0" length="0">
      <dxf>
        <font>
          <b/>
          <sz val="20"/>
          <color auto="1"/>
        </font>
        <numFmt numFmtId="4" formatCode="#,##0.00"/>
        <alignment horizontal="left" vertical="center" readingOrder="0"/>
      </dxf>
    </rfmt>
    <rfmt sheetId="1" sqref="M192" start="0" length="0">
      <dxf>
        <font>
          <b/>
          <sz val="20"/>
          <color auto="1"/>
        </font>
        <numFmt numFmtId="4" formatCode="#,##0.00"/>
        <alignment horizontal="left" readingOrder="0"/>
      </dxf>
    </rfmt>
    <rfmt sheetId="1" sqref="A193"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3" start="0" length="0">
      <dxf>
        <font>
          <b/>
          <sz val="16"/>
          <color auto="1"/>
        </font>
        <border outline="0">
          <left style="thin">
            <color indexed="64"/>
          </left>
          <right style="thin">
            <color indexed="64"/>
          </right>
          <top style="thin">
            <color indexed="64"/>
          </top>
          <bottom style="thin">
            <color indexed="64"/>
          </bottom>
        </border>
      </dxf>
    </rfmt>
    <rfmt sheetId="1" sqref="C193"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3"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3"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3"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3"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3"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3"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3" start="0" length="0">
      <dxf>
        <font>
          <sz val="16"/>
          <color auto="1"/>
        </font>
        <alignment horizontal="justify" readingOrder="0"/>
        <border outline="0">
          <left style="thin">
            <color indexed="64"/>
          </left>
          <right style="thin">
            <color indexed="64"/>
          </right>
          <top style="thin">
            <color indexed="64"/>
          </top>
        </border>
        <protection locked="0"/>
      </dxf>
    </rfmt>
    <rfmt sheetId="1" sqref="K193" start="0" length="0">
      <dxf>
        <font>
          <i/>
          <sz val="20"/>
          <color auto="1"/>
        </font>
        <numFmt numFmtId="4" formatCode="#,##0.00"/>
        <alignment horizontal="left" vertical="center" readingOrder="0"/>
      </dxf>
    </rfmt>
    <rfmt sheetId="1" sqref="L193" start="0" length="0">
      <dxf>
        <font>
          <b/>
          <sz val="20"/>
          <color auto="1"/>
        </font>
        <numFmt numFmtId="4" formatCode="#,##0.00"/>
        <alignment horizontal="left" vertical="center" readingOrder="0"/>
      </dxf>
    </rfmt>
    <rfmt sheetId="1" sqref="M193" start="0" length="0">
      <dxf>
        <font>
          <b/>
          <sz val="20"/>
          <color auto="1"/>
        </font>
        <numFmt numFmtId="4" formatCode="#,##0.00"/>
        <alignment horizontal="left" readingOrder="0"/>
      </dxf>
    </rfmt>
    <rfmt sheetId="1" sqref="A194"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4" start="0" length="0">
      <dxf>
        <font>
          <b/>
          <sz val="16"/>
          <color auto="1"/>
        </font>
        <border outline="0">
          <left style="thin">
            <color indexed="64"/>
          </left>
          <right style="thin">
            <color indexed="64"/>
          </right>
          <top style="thin">
            <color indexed="64"/>
          </top>
          <bottom style="thin">
            <color indexed="64"/>
          </bottom>
        </border>
      </dxf>
    </rfmt>
    <rfmt sheetId="1" sqref="C194"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4"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4"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4"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4"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4"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4"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4" start="0" length="0">
      <dxf>
        <font>
          <sz val="16"/>
          <color auto="1"/>
        </font>
        <alignment horizontal="justify" readingOrder="0"/>
        <border outline="0">
          <left style="thin">
            <color indexed="64"/>
          </left>
          <right style="thin">
            <color indexed="64"/>
          </right>
          <top style="thin">
            <color indexed="64"/>
          </top>
        </border>
        <protection locked="0"/>
      </dxf>
    </rfmt>
    <rfmt sheetId="1" sqref="K194" start="0" length="0">
      <dxf>
        <font>
          <i/>
          <sz val="20"/>
          <color auto="1"/>
        </font>
        <numFmt numFmtId="4" formatCode="#,##0.00"/>
        <alignment horizontal="left" vertical="center" readingOrder="0"/>
      </dxf>
    </rfmt>
    <rfmt sheetId="1" sqref="L194" start="0" length="0">
      <dxf>
        <font>
          <b/>
          <sz val="20"/>
          <color auto="1"/>
        </font>
        <numFmt numFmtId="4" formatCode="#,##0.00"/>
        <alignment horizontal="left" vertical="center" readingOrder="0"/>
      </dxf>
    </rfmt>
    <rfmt sheetId="1" sqref="M194" start="0" length="0">
      <dxf>
        <font>
          <b/>
          <sz val="20"/>
          <color auto="1"/>
        </font>
        <numFmt numFmtId="4" formatCode="#,##0.00"/>
        <alignment horizontal="left" readingOrder="0"/>
      </dxf>
    </rfmt>
    <rfmt sheetId="1" sqref="A195"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5" start="0" length="0">
      <dxf>
        <font>
          <b/>
          <sz val="16"/>
          <color auto="1"/>
        </font>
        <border outline="0">
          <left style="thin">
            <color indexed="64"/>
          </left>
          <right style="thin">
            <color indexed="64"/>
          </right>
          <top style="thin">
            <color indexed="64"/>
          </top>
          <bottom style="thin">
            <color indexed="64"/>
          </bottom>
        </border>
      </dxf>
    </rfmt>
    <rfmt sheetId="1" sqref="C195"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5"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5"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5"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5"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5"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5"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5" start="0" length="0">
      <dxf>
        <font>
          <sz val="16"/>
          <color auto="1"/>
        </font>
        <alignment horizontal="justify" readingOrder="0"/>
        <border outline="0">
          <left style="thin">
            <color indexed="64"/>
          </left>
          <right style="thin">
            <color indexed="64"/>
          </right>
          <top style="thin">
            <color indexed="64"/>
          </top>
        </border>
        <protection locked="0"/>
      </dxf>
    </rfmt>
    <rfmt sheetId="1" sqref="K195" start="0" length="0">
      <dxf>
        <font>
          <i/>
          <sz val="20"/>
          <color auto="1"/>
        </font>
        <numFmt numFmtId="4" formatCode="#,##0.00"/>
        <alignment horizontal="left" vertical="center" readingOrder="0"/>
      </dxf>
    </rfmt>
    <rfmt sheetId="1" sqref="L195" start="0" length="0">
      <dxf>
        <font>
          <b/>
          <sz val="20"/>
          <color auto="1"/>
        </font>
        <numFmt numFmtId="4" formatCode="#,##0.00"/>
        <alignment horizontal="left" vertical="center" readingOrder="0"/>
      </dxf>
    </rfmt>
    <rfmt sheetId="1" sqref="M195" start="0" length="0">
      <dxf>
        <font>
          <b/>
          <sz val="20"/>
          <color auto="1"/>
        </font>
        <numFmt numFmtId="4" formatCode="#,##0.00"/>
        <alignment horizontal="left" readingOrder="0"/>
      </dxf>
    </rfmt>
    <rfmt sheetId="1" sqref="A196"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6" start="0" length="0">
      <dxf>
        <font>
          <b/>
          <sz val="16"/>
          <color auto="1"/>
        </font>
        <border outline="0">
          <left style="thin">
            <color indexed="64"/>
          </left>
          <right style="thin">
            <color indexed="64"/>
          </right>
          <top style="thin">
            <color indexed="64"/>
          </top>
          <bottom style="thin">
            <color indexed="64"/>
          </bottom>
        </border>
      </dxf>
    </rfmt>
    <rfmt sheetId="1" sqref="C19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6"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6"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6"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6"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6"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6" start="0" length="0">
      <dxf>
        <font>
          <sz val="16"/>
          <color auto="1"/>
        </font>
        <alignment horizontal="justify" readingOrder="0"/>
        <border outline="0">
          <left style="thin">
            <color indexed="64"/>
          </left>
          <right style="thin">
            <color indexed="64"/>
          </right>
          <top style="thin">
            <color indexed="64"/>
          </top>
        </border>
        <protection locked="0"/>
      </dxf>
    </rfmt>
    <rfmt sheetId="1" sqref="K196" start="0" length="0">
      <dxf>
        <font>
          <i/>
          <sz val="20"/>
          <color auto="1"/>
        </font>
        <numFmt numFmtId="4" formatCode="#,##0.00"/>
        <alignment horizontal="left" vertical="center" readingOrder="0"/>
      </dxf>
    </rfmt>
    <rfmt sheetId="1" sqref="L196" start="0" length="0">
      <dxf>
        <font>
          <b/>
          <sz val="20"/>
          <color auto="1"/>
        </font>
        <numFmt numFmtId="4" formatCode="#,##0.00"/>
        <alignment horizontal="left" vertical="center" readingOrder="0"/>
      </dxf>
    </rfmt>
    <rfmt sheetId="1" sqref="M196" start="0" length="0">
      <dxf>
        <font>
          <b/>
          <sz val="20"/>
          <color auto="1"/>
        </font>
        <numFmt numFmtId="4" formatCode="#,##0.00"/>
        <alignment horizontal="left" readingOrder="0"/>
      </dxf>
    </rfmt>
    <rfmt sheetId="1" sqref="A197"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7" start="0" length="0">
      <dxf>
        <font>
          <b/>
          <sz val="16"/>
          <color auto="1"/>
        </font>
        <border outline="0">
          <left style="thin">
            <color indexed="64"/>
          </left>
          <right style="thin">
            <color indexed="64"/>
          </right>
          <top style="thin">
            <color indexed="64"/>
          </top>
          <bottom style="thin">
            <color indexed="64"/>
          </bottom>
        </border>
      </dxf>
    </rfmt>
    <rfmt sheetId="1" sqref="C197"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7"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7"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7"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7"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7"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7"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7" start="0" length="0">
      <dxf>
        <font>
          <sz val="16"/>
          <color auto="1"/>
        </font>
        <alignment horizontal="justify" readingOrder="0"/>
        <border outline="0">
          <left style="thin">
            <color indexed="64"/>
          </left>
          <right style="thin">
            <color indexed="64"/>
          </right>
          <top style="thin">
            <color indexed="64"/>
          </top>
        </border>
        <protection locked="0"/>
      </dxf>
    </rfmt>
    <rfmt sheetId="1" sqref="K197" start="0" length="0">
      <dxf>
        <font>
          <i/>
          <sz val="20"/>
          <color auto="1"/>
        </font>
        <numFmt numFmtId="4" formatCode="#,##0.00"/>
        <alignment horizontal="left" vertical="center" readingOrder="0"/>
      </dxf>
    </rfmt>
    <rfmt sheetId="1" sqref="L197" start="0" length="0">
      <dxf>
        <font>
          <b/>
          <sz val="20"/>
          <color auto="1"/>
        </font>
        <numFmt numFmtId="4" formatCode="#,##0.00"/>
        <alignment horizontal="left" vertical="center" readingOrder="0"/>
      </dxf>
    </rfmt>
    <rfmt sheetId="1" sqref="M197" start="0" length="0">
      <dxf>
        <font>
          <b/>
          <sz val="20"/>
          <color auto="1"/>
        </font>
        <numFmt numFmtId="4" formatCode="#,##0.00"/>
        <alignment horizontal="left" readingOrder="0"/>
      </dxf>
    </rfmt>
    <rfmt sheetId="1" sqref="A198"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8" start="0" length="0">
      <dxf>
        <font>
          <b/>
          <sz val="16"/>
          <color auto="1"/>
        </font>
        <border outline="0">
          <left style="thin">
            <color indexed="64"/>
          </left>
          <right style="thin">
            <color indexed="64"/>
          </right>
          <top style="thin">
            <color indexed="64"/>
          </top>
          <bottom style="thin">
            <color indexed="64"/>
          </bottom>
        </border>
      </dxf>
    </rfmt>
    <rfmt sheetId="1" sqref="C198"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8"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8"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8"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8"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8"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8"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8" start="0" length="0">
      <dxf>
        <font>
          <sz val="16"/>
          <color auto="1"/>
        </font>
        <alignment horizontal="justify" readingOrder="0"/>
        <border outline="0">
          <left style="thin">
            <color indexed="64"/>
          </left>
          <right style="thin">
            <color indexed="64"/>
          </right>
          <top style="thin">
            <color indexed="64"/>
          </top>
        </border>
        <protection locked="0"/>
      </dxf>
    </rfmt>
    <rfmt sheetId="1" sqref="K198" start="0" length="0">
      <dxf>
        <font>
          <i/>
          <sz val="20"/>
          <color auto="1"/>
        </font>
        <numFmt numFmtId="4" formatCode="#,##0.00"/>
        <alignment horizontal="left" vertical="center" readingOrder="0"/>
      </dxf>
    </rfmt>
    <rfmt sheetId="1" sqref="L198" start="0" length="0">
      <dxf>
        <font>
          <b/>
          <sz val="20"/>
          <color auto="1"/>
        </font>
        <numFmt numFmtId="4" formatCode="#,##0.00"/>
        <alignment horizontal="left" vertical="center" readingOrder="0"/>
      </dxf>
    </rfmt>
    <rfmt sheetId="1" sqref="M198" start="0" length="0">
      <dxf>
        <font>
          <b/>
          <sz val="20"/>
          <color auto="1"/>
        </font>
        <numFmt numFmtId="4" formatCode="#,##0.00"/>
        <alignment horizontal="left" readingOrder="0"/>
      </dxf>
    </rfmt>
    <rfmt sheetId="1" sqref="A199" start="0" length="0">
      <dxf>
        <font>
          <b/>
          <sz val="20"/>
          <color auto="1"/>
        </font>
        <alignment horizontal="justify" readingOrder="0"/>
        <border outline="0">
          <left style="thin">
            <color indexed="64"/>
          </left>
          <right style="thin">
            <color indexed="64"/>
          </right>
          <top style="thin">
            <color indexed="64"/>
          </top>
          <bottom style="thin">
            <color indexed="64"/>
          </bottom>
        </border>
        <protection locked="0"/>
      </dxf>
    </rfmt>
    <rfmt sheetId="1" sqref="B199" start="0" length="0">
      <dxf>
        <font>
          <b/>
          <sz val="16"/>
          <color auto="1"/>
        </font>
        <border outline="0">
          <left style="thin">
            <color indexed="64"/>
          </left>
          <right style="thin">
            <color indexed="64"/>
          </right>
          <top style="thin">
            <color indexed="64"/>
          </top>
          <bottom style="thin">
            <color indexed="64"/>
          </bottom>
        </border>
      </dxf>
    </rfmt>
    <rfmt sheetId="1" sqref="C199"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D199"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E199" start="0" length="0">
      <dxf>
        <font>
          <b/>
          <sz val="20"/>
          <color auto="1"/>
        </font>
        <numFmt numFmtId="2"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F199"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G199"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H199" start="0" length="0">
      <dxf>
        <font>
          <b/>
          <sz val="20"/>
          <color auto="1"/>
        </font>
        <numFmt numFmtId="1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99" start="0" length="0">
      <dxf>
        <font>
          <b/>
          <sz val="20"/>
          <color auto="1"/>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J199" start="0" length="0">
      <dxf>
        <font>
          <sz val="16"/>
          <color auto="1"/>
        </font>
        <alignment horizontal="justify" readingOrder="0"/>
        <border outline="0">
          <left style="thin">
            <color indexed="64"/>
          </left>
          <right style="thin">
            <color indexed="64"/>
          </right>
          <top style="thin">
            <color indexed="64"/>
          </top>
        </border>
        <protection locked="0"/>
      </dxf>
    </rfmt>
    <rfmt sheetId="1" sqref="K199" start="0" length="0">
      <dxf>
        <font>
          <i/>
          <sz val="20"/>
          <color auto="1"/>
        </font>
        <numFmt numFmtId="4" formatCode="#,##0.00"/>
        <alignment horizontal="left" vertical="center" readingOrder="0"/>
      </dxf>
    </rfmt>
    <rfmt sheetId="1" sqref="L199" start="0" length="0">
      <dxf>
        <font>
          <b/>
          <sz val="20"/>
          <color auto="1"/>
        </font>
        <numFmt numFmtId="4" formatCode="#,##0.00"/>
        <alignment horizontal="left" vertical="center" readingOrder="0"/>
      </dxf>
    </rfmt>
    <rfmt sheetId="1" sqref="M199" start="0" length="0">
      <dxf>
        <font>
          <b/>
          <sz val="20"/>
          <color auto="1"/>
        </font>
        <numFmt numFmtId="4" formatCode="#,##0.00"/>
        <alignment horizontal="left" readingOrder="0"/>
      </dxf>
    </rfmt>
  </rm>
  <rrc rId="295"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rc rId="296"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rc rId="297"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rc rId="298"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rc rId="299"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rc rId="300"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rc rId="301"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rc rId="302" sId="1" ref="A173:XFD173" action="delete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fmt sheetId="1" xfDxf="1" sqref="A173:XFD173" start="0" length="0">
      <dxf>
        <font>
          <sz val="20"/>
          <color rgb="FFFF0000"/>
        </font>
        <alignment wrapText="1" readingOrder="0"/>
      </dxf>
    </rfmt>
    <rfmt sheetId="1" sqref="A173" start="0" length="0">
      <dxf>
        <alignment horizontal="center" readingOrder="0"/>
      </dxf>
    </rfmt>
    <rfmt sheetId="1" sqref="B173" start="0" length="0">
      <dxf>
        <alignment horizontal="justify" readingOrder="0"/>
      </dxf>
    </rfmt>
    <rfmt sheetId="1" sqref="C173" start="0" length="0">
      <dxf>
        <numFmt numFmtId="4" formatCode="#,##0.00"/>
      </dxf>
    </rfmt>
    <rfmt sheetId="1" sqref="D173" start="0" length="0">
      <dxf>
        <numFmt numFmtId="4" formatCode="#,##0.00"/>
      </dxf>
    </rfmt>
    <rfmt sheetId="1" sqref="E173" start="0" length="0">
      <dxf>
        <numFmt numFmtId="2" formatCode="0.00"/>
      </dxf>
    </rfmt>
    <rfmt sheetId="1" sqref="F173" start="0" length="0">
      <dxf>
        <numFmt numFmtId="13" formatCode="0%"/>
      </dxf>
    </rfmt>
    <rfmt sheetId="1" sqref="G173" start="0" length="0">
      <dxf>
        <numFmt numFmtId="4" formatCode="#,##0.00"/>
        <fill>
          <patternFill patternType="solid">
            <bgColor theme="0"/>
          </patternFill>
        </fill>
      </dxf>
    </rfmt>
    <rfmt sheetId="1" sqref="H173" start="0" length="0">
      <dxf>
        <numFmt numFmtId="13" formatCode="0%"/>
      </dxf>
    </rfmt>
    <rfmt sheetId="1" sqref="I173" start="0" length="0">
      <dxf>
        <numFmt numFmtId="13" formatCode="0%"/>
      </dxf>
    </rfmt>
    <rfmt sheetId="1" sqref="J173" start="0" length="0">
      <dxf>
        <alignment horizontal="justify" readingOrder="0"/>
      </dxf>
    </rfmt>
    <rfmt sheetId="1" sqref="K173" start="0" length="0">
      <dxf>
        <alignment horizontal="left" vertical="center" readingOrder="0"/>
      </dxf>
    </rfmt>
    <rfmt sheetId="1" sqref="L173" start="0" length="0">
      <dxf>
        <alignment horizontal="left" vertical="center" readingOrder="0"/>
      </dxf>
    </rfmt>
  </rrc>
  <rfmt sheetId="1" sqref="B184:B186">
    <dxf>
      <fill>
        <patternFill patternType="none">
          <bgColor auto="1"/>
        </patternFill>
      </fill>
    </dxf>
  </rfmt>
  <rcv guid="{6E4A7295-8CE0-4D28-ABEF-D38EBAE7C204}" action="delete"/>
  <rdn rId="0" localSheetId="1" customView="1" name="Z_6E4A7295_8CE0_4D28_ABEF_D38EBAE7C204_.wvu.PrintArea" hidden="1" oldHidden="1">
    <formula>'на 01.03.2019'!$A$1:$J$199</formula>
    <oldFormula>'на 01.03.2019'!$A$1:$J$197</oldFormula>
  </rdn>
  <rdn rId="0" localSheetId="1" customView="1" name="Z_6E4A7295_8CE0_4D28_ABEF_D38EBAE7C204_.wvu.PrintTitles" hidden="1" oldHidden="1">
    <formula>'на 01.03.2019'!$5:$8</formula>
    <oldFormula>'на 01.03.2019'!$5:$8</oldFormula>
  </rdn>
  <rdn rId="0" localSheetId="1" customView="1" name="Z_6E4A7295_8CE0_4D28_ABEF_D38EBAE7C204_.wvu.FilterData" hidden="1" oldHidden="1">
    <formula>'на 01.03.2019'!$A$7:$J$399</formula>
    <oldFormula>'на 01.03.2019'!$A$7:$J$399</oldFormula>
  </rdn>
  <rcv guid="{6E4A7295-8CE0-4D28-ABEF-D38EBAE7C204}"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 sId="1" odxf="1" dxf="1">
    <oc r="B21" t="inlineStr">
      <is>
        <r>
          <rPr>
            <b/>
            <sz val="16"/>
            <rFont val="Times New Roman"/>
            <family val="1"/>
            <charset val="204"/>
          </rPr>
          <t xml:space="preserve">Государственная программа Ханты-Мансийского автономного округа - Югры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1"/>
            <charset val="204"/>
          </rPr>
          <t>9</t>
        </r>
        <r>
          <rPr>
            <sz val="16"/>
            <color rgb="FFFF0000"/>
            <rFont val="Times New Roman"/>
            <family val="2"/>
            <charset val="204"/>
          </rPr>
          <t>.</t>
        </r>
        <r>
          <rPr>
            <sz val="16"/>
            <rFont val="Times New Roman"/>
            <family val="1"/>
            <charset val="204"/>
          </rPr>
          <t xml:space="preserve">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1"/>
            <charset val="204"/>
          </rPr>
          <t>10.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11.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1"/>
            <charset val="204"/>
          </rPr>
          <t>9</t>
        </r>
        <r>
          <rPr>
            <sz val="16"/>
            <color rgb="FFFF0000"/>
            <rFont val="Times New Roman"/>
            <family val="2"/>
            <charset val="204"/>
          </rPr>
          <t>.</t>
        </r>
        <r>
          <rPr>
            <sz val="16"/>
            <rFont val="Times New Roman"/>
            <family val="1"/>
            <charset val="204"/>
          </rPr>
          <t xml:space="preserve"> Субсидии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1"/>
            <charset val="204"/>
          </rPr>
          <t>10. 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11.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nc>
    <odxf>
      <font>
        <sz val="16"/>
        <color rgb="FFFF0000"/>
      </font>
    </odxf>
    <ndxf>
      <font>
        <sz val="16"/>
        <color rgb="FFFF0000"/>
      </font>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I32">
      <f>14194.9+2246.6+235924.6+114073.5</f>
    </oc>
    <nc r="I32">
      <f>14194.9+2246.6+235924.6+114073.5</f>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8" start="0" length="2147483647">
    <dxf>
      <font>
        <b/>
      </font>
    </dxf>
  </rfmt>
  <rfmt sheetId="1" sqref="B28" start="0" length="2147483647">
    <dxf>
      <font>
        <b val="0"/>
      </font>
    </dxf>
  </rfmt>
  <rfmt sheetId="1" sqref="B28" start="0" length="2147483647">
    <dxf>
      <font>
        <color auto="1"/>
      </font>
    </dxf>
  </rfmt>
  <rcc rId="307" sId="1">
    <oc r="B29" t="inlineStr">
      <is>
        <r>
          <t>Государственная программа Ханты-Мансийского автономного округа - Югры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is>
    </oc>
    <nc r="B29" t="inlineStr">
      <is>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8" sId="1" odxf="1" dxf="1">
    <oc r="B37" t="inlineStr">
      <is>
        <r>
          <rPr>
            <b/>
            <sz val="16"/>
            <rFont val="Times New Roman"/>
            <family val="1"/>
            <charset val="204"/>
          </rPr>
          <t>Государственная программа Ханты-Мансийского автономного округа - Югры "Культурное пространство"</t>
        </r>
        <r>
          <rPr>
            <sz val="16"/>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r>
        <r>
          <rPr>
            <sz val="16"/>
            <color rgb="FFFF0000"/>
            <rFont val="Times New Roman"/>
            <family val="2"/>
            <charset val="204"/>
          </rPr>
          <t xml:space="preserve">
</t>
        </r>
        <r>
          <rPr>
            <sz val="16"/>
            <rFont val="Times New Roman"/>
            <family val="1"/>
            <charset val="204"/>
          </rPr>
          <t>2. Субсидии на развитие сферы культуры в муниципальных образованиях Ханты-Мансийского автономного округа - Югры;</t>
        </r>
        <r>
          <rPr>
            <sz val="16"/>
            <color rgb="FFFF0000"/>
            <rFont val="Times New Roman"/>
            <family val="2"/>
            <charset val="204"/>
          </rPr>
          <t xml:space="preserve">
</t>
        </r>
        <r>
          <rPr>
            <sz val="16"/>
            <rFont val="Times New Roman"/>
            <family val="1"/>
            <charset val="204"/>
          </rPr>
          <t>3. Субсидии на государственную поддержку отрасли культуры;</t>
        </r>
        <r>
          <rPr>
            <sz val="16"/>
            <color rgb="FFFF0000"/>
            <rFont val="Times New Roman"/>
            <family val="2"/>
            <charset val="204"/>
          </rPr>
          <t xml:space="preserve">
</t>
        </r>
        <r>
          <rPr>
            <sz val="16"/>
            <rFont val="Times New Roman"/>
            <family val="1"/>
            <charset val="204"/>
          </rPr>
          <t>4. Судсидии на поддержку творческой деятельности и техническое оснащение детских и кукольных театров.</t>
        </r>
        <r>
          <rPr>
            <sz val="16"/>
            <color rgb="FFFF0000"/>
            <rFont val="Times New Roman"/>
            <family val="2"/>
            <charset val="204"/>
          </rPr>
          <t xml:space="preserve">
</t>
        </r>
      </is>
    </oc>
    <nc r="B37" t="inlineStr">
      <is>
        <r>
          <rPr>
            <b/>
            <sz val="16"/>
            <rFont val="Times New Roman"/>
            <family val="1"/>
            <charset val="204"/>
          </rPr>
          <t>Государственная программа "Культурное пространство"</t>
        </r>
        <r>
          <rPr>
            <sz val="16"/>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r>
        <r>
          <rPr>
            <sz val="16"/>
            <color rgb="FFFF0000"/>
            <rFont val="Times New Roman"/>
            <family val="2"/>
            <charset val="204"/>
          </rPr>
          <t xml:space="preserve">
</t>
        </r>
        <r>
          <rPr>
            <sz val="16"/>
            <rFont val="Times New Roman"/>
            <family val="1"/>
            <charset val="204"/>
          </rPr>
          <t>2. Субсидии на развитие сферы культуры в муниципальных образованиях Ханты-Мансийского автономного округа - Югры;</t>
        </r>
        <r>
          <rPr>
            <sz val="16"/>
            <color rgb="FFFF0000"/>
            <rFont val="Times New Roman"/>
            <family val="2"/>
            <charset val="204"/>
          </rPr>
          <t xml:space="preserve">
</t>
        </r>
        <r>
          <rPr>
            <sz val="16"/>
            <rFont val="Times New Roman"/>
            <family val="1"/>
            <charset val="204"/>
          </rPr>
          <t>3. Субсидии на государственную поддержку отрасли культуры;</t>
        </r>
        <r>
          <rPr>
            <sz val="16"/>
            <color rgb="FFFF0000"/>
            <rFont val="Times New Roman"/>
            <family val="2"/>
            <charset val="204"/>
          </rPr>
          <t xml:space="preserve">
</t>
        </r>
        <r>
          <rPr>
            <sz val="16"/>
            <rFont val="Times New Roman"/>
            <family val="1"/>
            <charset val="204"/>
          </rPr>
          <t>4. Судсидии на поддержку творческой деятельности и техническое оснащение детских и кукольных театров.</t>
        </r>
        <r>
          <rPr>
            <sz val="16"/>
            <color rgb="FFFF0000"/>
            <rFont val="Times New Roman"/>
            <family val="2"/>
            <charset val="204"/>
          </rPr>
          <t xml:space="preserve">
</t>
        </r>
      </is>
    </nc>
    <odxf>
      <font>
        <sz val="16"/>
        <color rgb="FFFF0000"/>
      </font>
    </odxf>
    <ndxf>
      <font>
        <sz val="16"/>
        <color rgb="FFFF0000"/>
      </font>
    </ndxf>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01.03.2019'!$A$1:$J$210</formula>
    <oldFormula>'на 01.03.2019'!$A$1:$J$210</oldFormula>
  </rdn>
  <rdn rId="0" localSheetId="1" customView="1" name="Z_A0A3CD9B_2436_40D7_91DB_589A95FBBF00_.wvu.FilterData" hidden="1" oldHidden="1">
    <formula>'на 01.03.2019'!$A$7:$J$399</formula>
    <oldFormula>'на 01.03.2019'!$A$7:$J$399</oldFormula>
  </rdn>
  <rcv guid="{A0A3CD9B-2436-40D7-91DB-589A95FBBF00}"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 sId="1" odxf="1" dxf="1">
    <oc r="B49" t="inlineStr">
      <is>
        <r>
          <rPr>
            <b/>
            <sz val="16"/>
            <rFont val="Times New Roman"/>
            <family val="1"/>
            <charset val="204"/>
          </rPr>
          <t>Государственная программа Ханты-Мансийского автономного округа - Югры "Поддержка занятости населения"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2. Иные межбюджетные трансферты на реализацию  мероприятий по содействию трудоустройству граждан.</t>
        </r>
      </is>
    </oc>
    <nc r="B49" t="inlineStr">
      <is>
        <r>
          <rPr>
            <b/>
            <sz val="16"/>
            <rFont val="Times New Roman"/>
            <family val="1"/>
            <charset val="204"/>
          </rPr>
          <t>Государственная программа "Поддержка занятости населения"</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2. Иные межбюджетные трансферты на реализацию  мероприятий по содействию трудоустройству граждан.</t>
        </r>
      </is>
    </nc>
    <odxf>
      <font>
        <sz val="16"/>
        <color rgb="FFFF0000"/>
      </font>
    </odxf>
    <ndxf>
      <font>
        <sz val="16"/>
        <color rgb="FFFF0000"/>
      </font>
    </ndxf>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XFD55">
    <dxf>
      <alignment vertical="center" readingOrder="0"/>
    </dxf>
  </rfmt>
  <rfmt sheetId="1" sqref="A61:XFD61">
    <dxf>
      <alignment vertical="center" readingOrder="0"/>
    </dxf>
  </rfmt>
  <rfmt sheetId="1" sqref="B61">
    <dxf>
      <alignment wrapText="1" readingOrder="0"/>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 sId="1">
    <oc r="B62" t="inlineStr">
      <is>
        <t>Государственная программа Ханты-Мансийского автономного округа - Югры "Развитие жилищной сферы"</t>
      </is>
    </oc>
    <nc r="B62" t="inlineStr">
      <is>
        <t>Государственная программа "Развитие жилищной сферы"</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 sId="1">
    <oc r="B160" t="inlineStr">
      <is>
        <r>
          <t>Государственная программа Ханты-Мансийского автономного округа — Югры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is>
    </oc>
    <nc r="B160" t="inlineStr">
      <is>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 sId="1">
    <oc r="B177" t="inlineStr">
      <is>
        <r>
          <t xml:space="preserve">Государственная программа Ханты-Мансийского автономного округа - Югры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is>
    </oc>
    <nc r="B177" t="inlineStr">
      <is>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 sId="1">
    <oc r="B192" t="inlineStr">
      <is>
        <r>
          <rPr>
            <b/>
            <sz val="16"/>
            <rFont val="Times New Roman"/>
            <family val="1"/>
            <charset val="204"/>
          </rPr>
          <t>Государственная программа "Профилактика правонарушений и обеспечение отдельных прав граждан"</t>
        </r>
        <r>
          <rPr>
            <b/>
            <sz val="16"/>
            <color rgb="FFFF0000"/>
            <rFont val="Times New Roman"/>
            <family val="2"/>
            <charset val="204"/>
          </rPr>
          <t xml:space="preserve">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is>
    </oc>
    <nc r="B192" t="inlineStr">
      <is>
        <r>
          <rPr>
            <b/>
            <sz val="16"/>
            <rFont val="Times New Roman"/>
            <family val="1"/>
            <charset val="204"/>
          </rPr>
          <t>Государственная программа "Реализация государственной национальной политики и профилактика экстремизма"</t>
        </r>
        <r>
          <rPr>
            <b/>
            <sz val="16"/>
            <color rgb="FFFF0000"/>
            <rFont val="Times New Roman"/>
            <family val="2"/>
            <charset val="204"/>
          </rPr>
          <t xml:space="preserve">
</t>
        </r>
        <r>
          <rPr>
            <sz val="16"/>
            <rFont val="Times New Roman"/>
            <family val="1"/>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is>
    </nc>
  </rcc>
  <rrc rId="316" sId="1" ref="A198:XFD198" action="deleteRow">
    <undo index="0" exp="area" ref3D="1" dr="$A$1:$J$198" dn="Z_13BE7114_35DF_4699_8779_61985C68F6C3_.wvu.PrintArea" sId="1"/>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undo index="0" exp="area" ref3D="1" dr="$A$1:$J$198" dn="Z_72C0943B_A5D5_4B80_AD54_166C5CDC74DE_.wvu.PrintArea" sId="1"/>
    <rfmt sheetId="1" xfDxf="1" sqref="A198:XFD198" start="0" length="0">
      <dxf>
        <font>
          <b/>
          <sz val="20"/>
          <color rgb="FFFF0000"/>
        </font>
        <alignment horizontal="left" vertical="center" wrapText="1" readingOrder="0"/>
      </dxf>
    </rfmt>
    <rcc rId="0" sId="1" dxf="1">
      <nc r="A198" t="inlineStr">
        <is>
          <t>30.</t>
        </is>
      </nc>
      <ndxf>
        <font>
          <sz val="20"/>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B198" t="inlineStr">
        <is>
          <t>Государственная программа "Реализация государственной национальной политики и профилактика экстремизма"</t>
        </is>
      </nc>
      <ndxf>
        <font>
          <sz val="16"/>
          <color rgb="FF000000"/>
        </font>
        <border outline="0">
          <left style="thin">
            <color indexed="64"/>
          </left>
          <right style="thin">
            <color indexed="64"/>
          </right>
          <top style="thin">
            <color indexed="64"/>
          </top>
          <bottom style="thin">
            <color indexed="64"/>
          </bottom>
        </border>
      </ndxf>
    </rcc>
    <rfmt sheetId="1" sqref="C198"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198" start="0" length="0">
      <dxf>
        <font>
          <sz val="20"/>
          <color auto="1"/>
        </font>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198" start="0" length="0">
      <dxf>
        <font>
          <sz val="20"/>
          <color auto="1"/>
        </font>
        <numFmt numFmtId="2" formatCode="0.00"/>
        <alignment horizontal="center" readingOrder="0"/>
        <border outline="0">
          <left style="thin">
            <color indexed="64"/>
          </left>
          <right style="thin">
            <color indexed="64"/>
          </right>
          <top style="thin">
            <color indexed="64"/>
          </top>
          <bottom style="thin">
            <color indexed="64"/>
          </bottom>
        </border>
        <protection locked="0"/>
      </dxf>
    </rfmt>
    <rfmt sheetId="1" sqref="F198"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198" start="0" length="0">
      <dxf>
        <font>
          <sz val="20"/>
          <color auto="1"/>
        </font>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198" start="0" length="0">
      <dxf>
        <font>
          <sz val="20"/>
          <color auto="1"/>
        </font>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198" start="0" length="0">
      <dxf>
        <font>
          <sz val="20"/>
          <color auto="1"/>
        </font>
        <numFmt numFmtId="13" formatCode="0%"/>
        <alignment horizontal="center" readingOrder="0"/>
        <border outline="0">
          <left style="thin">
            <color indexed="64"/>
          </left>
          <right style="thin">
            <color indexed="64"/>
          </right>
          <top style="thin">
            <color indexed="64"/>
          </top>
          <bottom style="thin">
            <color indexed="64"/>
          </bottom>
        </border>
        <protection locked="0"/>
      </dxf>
    </rfmt>
    <rcc rId="0" sId="1" dxf="1">
      <nc r="J198" t="inlineStr">
        <is>
          <t>Реализация мероприятий не запланирована</t>
        </is>
      </nc>
      <ndxf>
        <font>
          <b val="0"/>
          <sz val="16"/>
          <color auto="1"/>
        </font>
        <alignment horizontal="justify" readingOrder="0"/>
        <border outline="0">
          <left style="thin">
            <color indexed="64"/>
          </left>
          <right style="thin">
            <color indexed="64"/>
          </right>
          <top style="thin">
            <color indexed="64"/>
          </top>
          <bottom style="thin">
            <color indexed="64"/>
          </bottom>
        </border>
        <protection locked="0"/>
      </ndxf>
    </rcc>
    <rcc rId="0" sId="1" dxf="1">
      <nc r="K198">
        <f>D198-I198</f>
      </nc>
      <ndxf>
        <font>
          <b val="0"/>
          <i/>
          <sz val="20"/>
          <color auto="1"/>
        </font>
        <numFmt numFmtId="4" formatCode="#,##0.00"/>
      </ndxf>
    </rcc>
    <rfmt sheetId="1" sqref="L198" start="0" length="0">
      <dxf>
        <numFmt numFmtId="4" formatCode="#,##0.00"/>
      </dxf>
    </rfmt>
    <rfmt sheetId="1" sqref="M198" start="0" length="0">
      <dxf>
        <numFmt numFmtId="4" formatCode="#,##0.00"/>
      </dxf>
    </rfmt>
  </rr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 sId="1">
    <oc r="C10">
      <f>C16+C24+C31+C38+C44+C50+C56+C63+C148+C187+C161+C168+#REF!+C155+C178+C193</f>
    </oc>
    <nc r="C10">
      <f>C16+C24+C31+C38+C44+C50+C56+C63+C148+C155+C161+C168+C178+C187+C193</f>
    </nc>
  </rcc>
  <rcc rId="318" sId="1">
    <oc r="D10">
      <f>D16+D24+D31+D38+D44+D50+D56+D63+D148+D187+D161+D168+#REF!+D155+D178+D193</f>
    </oc>
    <nc r="D10">
      <f>D16+D24+D31+D38+D44+D50+D56+D63+D148+D155+D161+D168+D178+D187+D193</f>
    </nc>
  </rcc>
  <rcc rId="319" sId="1">
    <oc r="E10">
      <f>E16+E24+E31+E38+E44+E50+E56+E63+E148+E187+E161+E168+#REF!+E155+E178+E193</f>
    </oc>
    <nc r="E10">
      <f>E16+E24+E31+E38+E44+E50+E56+E63+E148+E155+E161+E168+E178+E187+E193</f>
    </nc>
  </rcc>
  <rcc rId="320" sId="1">
    <oc r="C11">
      <f>C17+C25+C32+C39+C45+C51+C57+C64+C149+C188+C162+C169+#REF!+C156+C179+C194</f>
    </oc>
    <nc r="C11">
      <f>C17+C25+C32+C39+C45+C51+C57+C64+C149+C156+C162+C169+C179+C188+C194</f>
    </nc>
  </rcc>
  <rcc rId="321" sId="1">
    <oc r="D11">
      <f>D17+D25+D32+D39+D45+D51+D57+D64+D149+D188+D162+D169+#REF!+D156+D179+D194</f>
    </oc>
    <nc r="D11">
      <f>D17+D25+D32+D39+D45+D51+D57+D64+D149+D156+D162+D169+D179+D188+D194</f>
    </nc>
  </rcc>
  <rcc rId="322" sId="1">
    <oc r="E11">
      <f>E17+E25+E32+E39+E45+E51+E57+E64+E149+E188+E162+E169+#REF!+E156+E179+E194</f>
    </oc>
    <nc r="E11">
      <f>E17+E25+E32+E39+E45+E51+E57+E64+E149+E156+E162+E169+E179+E188+E194</f>
    </nc>
  </rcc>
  <rcc rId="323" sId="1">
    <oc r="C12">
      <f>C18+C26+C33+C40+C46+C52+C58+C65+C150+C189+C163+C170+#REF!+C157+C180+C195</f>
    </oc>
    <nc r="C12">
      <f>C18+C26+C33+C40+C46+C52+C58+C65+C150+C157+C163+C170+C180+C189+C195</f>
    </nc>
  </rcc>
  <rcc rId="324" sId="1">
    <oc r="D12">
      <f>D18+D26+D33+D40+D46+D52+D58+D65+D150+D189+D163+D170+#REF!+D157+D180+D195</f>
    </oc>
    <nc r="D12">
      <f>D18+D26+D33+D40+D46+D52+D58+D65+D150+D157+D163+D170+D180+D189+D195</f>
    </nc>
  </rcc>
  <rcc rId="325" sId="1">
    <oc r="E12">
      <f>E18+E26+E33+E40+E46+E52+E58+E65+E150+E189+E163+E170+#REF!+E157+E180+E195</f>
    </oc>
    <nc r="E12">
      <f>E18+E26+E33+E40+E46+E52+E58+E65+E150+E157+E163+E170+E180+E189+E195</f>
    </nc>
  </rcc>
  <rcc rId="326" sId="1">
    <oc r="C13">
      <f>C19+C27+C34+C41+C47+C53+C59+C66+C151+C190+C164+C171+#REF!+C158+C181+C196</f>
    </oc>
    <nc r="C13">
      <f>C19+C27+C34+C41+C47+C53+C59+C66+C151+C158+C164+C171+C181+C190+C196</f>
    </nc>
  </rcc>
  <rcc rId="327" sId="1">
    <oc r="D13">
      <f>D19+D27+D34+D41+D47+D53+D59+D66+D151+D190+D164+D171+#REF!+D158+D181+D196</f>
    </oc>
    <nc r="D13">
      <f>D19+D27+D34+D41+D47+D53+D59+D66+D151+D158+D164+D171+D181+D190+D196</f>
    </nc>
  </rcc>
  <rcc rId="328" sId="1">
    <oc r="E13">
      <f>E19+E27+E34+E41+E47+E53+E59+E66+E151+E190+E164+E171+#REF!+E158+E181+E196</f>
    </oc>
    <nc r="E13">
      <f>E19+E27+E34+E41+E47+E53+E59+E66+E151+E158+E164+E171+E181+E190+E196</f>
    </nc>
  </rcc>
  <rcc rId="329" sId="1">
    <oc r="C14">
      <f>C20+C28+C35+C42+C48+C54+C60+C67+C152+C191+C165+C172+#REF!+C159+C182+C197</f>
    </oc>
    <nc r="C14">
      <f>C20+C28+C35+C42+C48+C54+C60+C67+C152+C159+C165+C172+C182+C191+C197</f>
    </nc>
  </rcc>
  <rcc rId="330" sId="1">
    <oc r="D14">
      <f>D20+D28+D35+D42+D48+D54+D60+D67+D152+D191+D165+D172+#REF!+D159+D182+D197</f>
    </oc>
    <nc r="D14">
      <f>D20+D28+D35+D42+D48+D54+D60+D67+D152+D159+D165+D172+D182+D191+D197</f>
    </nc>
  </rcc>
  <rcc rId="331" sId="1">
    <oc r="E14">
      <f>E20+E28+E35+E42+E48+E54+E60+E67+E152+E191+E165+E172+#REF!+E159+E182+E197</f>
    </oc>
    <nc r="E14">
      <f>E20+E28+E35+E42+E48+E54+E60+E67+E152+E159+E165+E172+E182+E191+E197</f>
    </nc>
  </rcc>
  <rcc rId="332" sId="1">
    <oc r="G10">
      <f>G16+G24+G31+G38+G44+G50+G56+G63+G148+G187+G161+G168+#REF!+G155+G178+G193</f>
    </oc>
    <nc r="G10">
      <f>G16+G24+G31+G38+G44+G50+G56+G63+G148+G155+G161+G168+G178+G187+G193</f>
    </nc>
  </rcc>
  <rcc rId="333" sId="1">
    <oc r="G11">
      <f>G17+G25+G32+G39+G45+G51+G57+G64+G149+G188+G162+G169+#REF!+G156+G179+G194</f>
    </oc>
    <nc r="G11">
      <f>G17+G25+G32+G39+G45+G51+G57+G64+G149+G156+G162+G169+G179+G188+G194</f>
    </nc>
  </rcc>
  <rcc rId="334" sId="1">
    <oc r="G12">
      <f>G18+G26+G33+G40+G46+G52+G58+G65+G150+G189+G163+G170+#REF!+G157+G180+G195</f>
    </oc>
    <nc r="G12">
      <f>G18+G26+G33+G40+G46+G52+G58+G65+G150+G157+G163+G170+G180+G189+G195</f>
    </nc>
  </rcc>
  <rcc rId="335" sId="1">
    <oc r="G13">
      <f>G19+G27+G34+G41+G47+G53+G59+G66+G151+G190+G164+G171+#REF!+G158+G181+G196</f>
    </oc>
    <nc r="G13">
      <f>G19+G27+G34+G41+G47+G53+G59+G66+G151+G158+G164+G171+G181+G190+G196</f>
    </nc>
  </rcc>
  <rcc rId="336" sId="1">
    <oc r="G14">
      <f>G20+G28+G35+G42+G48+G54+G60+G67+G152+G191+G165+G172+#REF!+G159+G182+G197</f>
    </oc>
    <nc r="G14">
      <f>G20+G28+G35+G42+G48+G54+G60+G67+G152+G159+G165+G172+G182+G191+G197</f>
    </nc>
  </rcc>
  <rcc rId="337" sId="1">
    <oc r="I10">
      <f>I16+I24+I31+I38+I44+I50+I56+I63+I148+I187+I161+I168+#REF!+I155+I178+I193</f>
    </oc>
    <nc r="I10">
      <f>I16+I24+I31+I38+I44+I50+I56+I63+I148+I155+I161+I168+I178+I187+I193</f>
    </nc>
  </rcc>
  <rcc rId="338" sId="1">
    <oc r="I11">
      <f>I17+I25+I32+I39+I45+I51+I57+I64+I149+I188+I162+I169+#REF!+I156+I179+I194</f>
    </oc>
    <nc r="I11">
      <f>I17+I25+I32+I39+I45+I51+I57+I64+I149+I156+I162+I169+I179+I188+I194</f>
    </nc>
  </rcc>
  <rcc rId="339" sId="1">
    <oc r="I12">
      <f>I18+I26+I33+I40+I46+I52+I58+I65+I150+I189+I163+I170+#REF!+I157+I180+I195</f>
    </oc>
    <nc r="I12">
      <f>I18+I26+I33+I40+I46+I52+I58+I65+I150+I157+I163+I170+I180+I189+I195</f>
    </nc>
  </rcc>
  <rcc rId="340" sId="1">
    <oc r="I13">
      <f>I19+I27+I34+I41+I47+I53+I59+I66+I151+I190+I164+I171+#REF!+I158+I181+I196</f>
    </oc>
    <nc r="I13">
      <f>I19+I27+I34+I41+I47+I53+I59+I66+I151+I158+I164+I171+I181+I190+I196</f>
    </nc>
  </rcc>
  <rcc rId="341" sId="1">
    <oc r="I14">
      <f>I20+I28+I35+I42+I48+I54+I60+I67+I152+I191+I165+I172+#REF!+I159+I182+I197</f>
    </oc>
    <nc r="I14">
      <f>I20+I28+I35+I42+I48+I54+I60+I67+I152+I159+I165+I172+I182+I191+I197</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K8">
      <f>D9-I9</f>
    </oc>
    <nc r="K8"/>
  </rcc>
  <rcc rId="3" sId="1">
    <oc r="K9">
      <f>D10-I10</f>
    </oc>
    <nc r="K9">
      <f>D9-I9</f>
    </nc>
  </rcc>
  <rcc rId="4" sId="1">
    <oc r="K10">
      <f>D11-I11</f>
    </oc>
    <nc r="K10">
      <f>D10-I10</f>
    </nc>
  </rcc>
  <rcc rId="5" sId="1">
    <oc r="K11">
      <f>D12-I12</f>
    </oc>
    <nc r="K11">
      <f>D11-I11</f>
    </nc>
  </rcc>
  <rcc rId="6" sId="1">
    <oc r="K12">
      <f>D13-I13</f>
    </oc>
    <nc r="K12">
      <f>D12-I12</f>
    </nc>
  </rcc>
  <rcc rId="7" sId="1">
    <oc r="K13">
      <f>D14-I14</f>
    </oc>
    <nc r="K13">
      <f>D13-I13</f>
    </nc>
  </rcc>
  <rcc rId="8" sId="1">
    <oc r="K14">
      <f>D15-I15</f>
    </oc>
    <nc r="K14">
      <f>D14-I14</f>
    </nc>
  </rcc>
  <rcc rId="9" sId="1">
    <oc r="K15">
      <f>D16-I16</f>
    </oc>
    <nc r="K15">
      <f>D15-I15</f>
    </nc>
  </rcc>
  <rcc rId="10" sId="1" odxf="1" dxf="1">
    <nc r="K16">
      <f>D16-I16</f>
    </nc>
    <odxf>
      <font>
        <sz val="20"/>
        <color auto="1"/>
      </font>
    </odxf>
    <ndxf>
      <font>
        <sz val="20"/>
        <color rgb="FFFF0000"/>
      </font>
    </ndxf>
  </rcc>
  <rcc rId="11" sId="1">
    <oc r="K17">
      <f>D18-I18</f>
    </oc>
    <nc r="K17">
      <f>D17-I17</f>
    </nc>
  </rcc>
  <rcc rId="12" sId="1">
    <oc r="K18">
      <f>D19-I19</f>
    </oc>
    <nc r="K18">
      <f>D18-I18</f>
    </nc>
  </rcc>
  <rcc rId="13" sId="1">
    <oc r="K19">
      <f>D20-I20</f>
    </oc>
    <nc r="K19">
      <f>D19-I19</f>
    </nc>
  </rcc>
  <rcc rId="14" sId="1">
    <oc r="K20">
      <f>D21-I21</f>
    </oc>
    <nc r="K20">
      <f>D20-I20</f>
    </nc>
  </rcc>
  <rcc rId="15" sId="1">
    <oc r="K21">
      <f>D22-I22</f>
    </oc>
    <nc r="K21">
      <f>D21-I21</f>
    </nc>
  </rcc>
  <rcc rId="16" sId="1">
    <nc r="K22">
      <f>D22-I22</f>
    </nc>
  </rcc>
  <rcc rId="17" sId="1">
    <oc r="K23">
      <f>D24-I24</f>
    </oc>
    <nc r="K23">
      <f>D23-I23</f>
    </nc>
  </rcc>
  <rcc rId="18" sId="1">
    <oc r="K24">
      <f>D25-I25</f>
    </oc>
    <nc r="K24">
      <f>D24-I24</f>
    </nc>
  </rcc>
  <rcc rId="19" sId="1">
    <oc r="K25">
      <f>D26-I26</f>
    </oc>
    <nc r="K25">
      <f>D25-I25</f>
    </nc>
  </rcc>
  <rcc rId="20" sId="1">
    <oc r="K26">
      <f>D27-I27</f>
    </oc>
    <nc r="K26">
      <f>D26-I26</f>
    </nc>
  </rcc>
  <rcc rId="21" sId="1">
    <oc r="K27">
      <f>D28-I28</f>
    </oc>
    <nc r="K27">
      <f>D27-I27</f>
    </nc>
  </rcc>
  <rcc rId="22" sId="1">
    <oc r="K28">
      <f>D29-I29</f>
    </oc>
    <nc r="K28">
      <f>D28-I28</f>
    </nc>
  </rcc>
  <rcc rId="23" sId="1">
    <oc r="K29">
      <f>D30-I30</f>
    </oc>
    <nc r="K29">
      <f>D29-I29</f>
    </nc>
  </rcc>
  <rcc rId="24" sId="1">
    <nc r="K30">
      <f>D30-I30</f>
    </nc>
  </rcc>
  <rcc rId="25" sId="1">
    <oc r="K31">
      <f>D32-I32</f>
    </oc>
    <nc r="K31">
      <f>D31-I31</f>
    </nc>
  </rcc>
  <rcc rId="26" sId="1">
    <nc r="K32">
      <f>D32-I32</f>
    </nc>
  </rcc>
  <rcc rId="27" sId="1">
    <oc r="K33">
      <f>D34-I34</f>
    </oc>
    <nc r="K33">
      <f>D33-I33</f>
    </nc>
  </rcc>
  <rcc rId="28" sId="1">
    <oc r="K34">
      <f>D35-I35</f>
    </oc>
    <nc r="K34">
      <f>D34-I34</f>
    </nc>
  </rcc>
  <rcc rId="29" sId="1">
    <oc r="K35">
      <f>D36-I36</f>
    </oc>
    <nc r="K35">
      <f>D35-I35</f>
    </nc>
  </rcc>
  <rcc rId="30" sId="1">
    <oc r="K36">
      <f>D37-I37</f>
    </oc>
    <nc r="K36">
      <f>D36-I36</f>
    </nc>
  </rcc>
  <rcc rId="31" sId="1">
    <oc r="K37">
      <f>D38-I38</f>
    </oc>
    <nc r="K37">
      <f>D37-I37</f>
    </nc>
  </rcc>
  <rcc rId="32" sId="1">
    <oc r="K38">
      <f>D39-I39</f>
    </oc>
    <nc r="K38">
      <f>D38-I38</f>
    </nc>
  </rcc>
  <rcc rId="33" sId="1">
    <oc r="K39">
      <f>D40-I40</f>
    </oc>
    <nc r="K39">
      <f>D39-I39</f>
    </nc>
  </rcc>
  <rcc rId="34" sId="1">
    <oc r="K40">
      <f>D41-I41</f>
    </oc>
    <nc r="K40">
      <f>D40-I40</f>
    </nc>
  </rcc>
  <rcc rId="35" sId="1">
    <oc r="K41">
      <f>D42-I42</f>
    </oc>
    <nc r="K41">
      <f>D41-I41</f>
    </nc>
  </rcc>
  <rcc rId="36" sId="1">
    <oc r="K42">
      <f>D43-I43</f>
    </oc>
    <nc r="K42">
      <f>D42-I42</f>
    </nc>
  </rcc>
  <rcc rId="37" sId="1">
    <oc r="K43">
      <f>D44-I44</f>
    </oc>
    <nc r="K43">
      <f>D43-I43</f>
    </nc>
  </rcc>
  <rcc rId="38" sId="1">
    <oc r="K44">
      <f>D45-I45</f>
    </oc>
    <nc r="K44">
      <f>D44-I44</f>
    </nc>
  </rcc>
  <rcc rId="39" sId="1">
    <oc r="K45">
      <f>D46-I46</f>
    </oc>
    <nc r="K45">
      <f>D45-I45</f>
    </nc>
  </rcc>
  <rcc rId="40" sId="1">
    <oc r="K46">
      <f>D47-I47</f>
    </oc>
    <nc r="K46">
      <f>D46-I46</f>
    </nc>
  </rcc>
  <rcc rId="41" sId="1">
    <oc r="K47">
      <f>D48-I48</f>
    </oc>
    <nc r="K47">
      <f>D47-I47</f>
    </nc>
  </rcc>
  <rcc rId="42" sId="1">
    <oc r="K48">
      <f>D49-I49</f>
    </oc>
    <nc r="K48">
      <f>D48-I48</f>
    </nc>
  </rcc>
  <rcc rId="43" sId="1">
    <oc r="K49">
      <f>D50-I50</f>
    </oc>
    <nc r="K49">
      <f>D49-I49</f>
    </nc>
  </rcc>
  <rcc rId="44" sId="1">
    <oc r="K50">
      <f>D51-I51</f>
    </oc>
    <nc r="K50">
      <f>D50-I50</f>
    </nc>
  </rcc>
  <rcc rId="45" sId="1">
    <oc r="K51">
      <f>D52-I52</f>
    </oc>
    <nc r="K51">
      <f>D51-I51</f>
    </nc>
  </rcc>
  <rcc rId="46" sId="1">
    <oc r="K52">
      <f>D53-I53</f>
    </oc>
    <nc r="K52">
      <f>D52-I52</f>
    </nc>
  </rcc>
  <rcc rId="47" sId="1">
    <oc r="K53">
      <f>D54-I54</f>
    </oc>
    <nc r="K53">
      <f>D53-I53</f>
    </nc>
  </rcc>
  <rcc rId="48" sId="1">
    <oc r="K54">
      <f>D55-I55</f>
    </oc>
    <nc r="K54">
      <f>D54-I54</f>
    </nc>
  </rcc>
  <rcc rId="49" sId="1">
    <nc r="K55">
      <f>D55-I55</f>
    </nc>
  </rcc>
  <rcc rId="50" sId="1" odxf="1" dxf="1">
    <nc r="K56">
      <f>D56-I56</f>
    </nc>
    <odxf>
      <font>
        <sz val="20"/>
        <color auto="1"/>
      </font>
    </odxf>
    <ndxf>
      <font>
        <sz val="20"/>
        <color rgb="FFFF0000"/>
      </font>
    </ndxf>
  </rcc>
  <rcc rId="51" sId="1">
    <oc r="K57">
      <f>D58-I58</f>
    </oc>
    <nc r="K57">
      <f>D57-I57</f>
    </nc>
  </rcc>
  <rcc rId="52" sId="1">
    <oc r="K58">
      <f>D59-I59</f>
    </oc>
    <nc r="K58">
      <f>D58-I58</f>
    </nc>
  </rcc>
  <rcc rId="53" sId="1">
    <oc r="K59">
      <f>D60-I60</f>
    </oc>
    <nc r="K59">
      <f>D59-I59</f>
    </nc>
  </rcc>
  <rcc rId="54" sId="1">
    <oc r="K60">
      <f>D61-I61</f>
    </oc>
    <nc r="K60">
      <f>D60-I60</f>
    </nc>
  </rcc>
  <rcc rId="55" sId="1">
    <oc r="K61">
      <f>D62-I62</f>
    </oc>
    <nc r="K61">
      <f>D61-I61</f>
    </nc>
  </rcc>
  <rcc rId="56" sId="1">
    <oc r="K62">
      <f>D63-I63</f>
    </oc>
    <nc r="K62">
      <f>D62-I62</f>
    </nc>
  </rcc>
  <rcc rId="57" sId="1">
    <oc r="K63">
      <f>D64-I64</f>
    </oc>
    <nc r="K63">
      <f>D63-I63</f>
    </nc>
  </rcc>
  <rcc rId="58" sId="1">
    <oc r="K64">
      <f>D65-I65</f>
    </oc>
    <nc r="K64">
      <f>D64-I64</f>
    </nc>
  </rcc>
  <rcc rId="59" sId="1">
    <oc r="K65">
      <f>D66-I66</f>
    </oc>
    <nc r="K65">
      <f>D65-I65</f>
    </nc>
  </rcc>
  <rcc rId="60" sId="1">
    <oc r="K66">
      <f>D67-I67</f>
    </oc>
    <nc r="K66">
      <f>D66-I66</f>
    </nc>
  </rcc>
  <rcc rId="61" sId="1">
    <oc r="K67">
      <f>D68-I68</f>
    </oc>
    <nc r="K67">
      <f>D67-I67</f>
    </nc>
  </rcc>
  <rcc rId="62" sId="1">
    <oc r="K68">
      <f>D68-I68</f>
    </oc>
    <nc r="K68">
      <f>D68-I68</f>
    </nc>
  </rcc>
  <rcc rId="63" sId="1">
    <oc r="K69">
      <f>D70-I70</f>
    </oc>
    <nc r="K69">
      <f>D69-I69</f>
    </nc>
  </rcc>
  <rcc rId="64" sId="1">
    <oc r="K70">
      <f>D71-I71</f>
    </oc>
    <nc r="K70">
      <f>D70-I70</f>
    </nc>
  </rcc>
  <rcc rId="65" sId="1">
    <oc r="K71">
      <f>D72-I72</f>
    </oc>
    <nc r="K71">
      <f>D71-I71</f>
    </nc>
  </rcc>
  <rcc rId="66" sId="1">
    <oc r="K72">
      <f>D73-I73</f>
    </oc>
    <nc r="K72">
      <f>D72-I72</f>
    </nc>
  </rcc>
  <rcc rId="67" sId="1">
    <oc r="K73">
      <f>D74-I74</f>
    </oc>
    <nc r="K73">
      <f>D73-I73</f>
    </nc>
  </rcc>
  <rcc rId="68" sId="1">
    <oc r="K74">
      <f>D75-I75</f>
    </oc>
    <nc r="K74">
      <f>D74-I74</f>
    </nc>
  </rcc>
  <rcc rId="69" sId="1">
    <oc r="K75">
      <f>D76-I76</f>
    </oc>
    <nc r="K75">
      <f>D75-I75</f>
    </nc>
  </rcc>
  <rcc rId="70" sId="1">
    <oc r="K76">
      <f>D77-I77</f>
    </oc>
    <nc r="K76">
      <f>D76-I76</f>
    </nc>
  </rcc>
  <rcc rId="71" sId="1">
    <oc r="K77">
      <f>D78-I78</f>
    </oc>
    <nc r="K77">
      <f>D77-I77</f>
    </nc>
  </rcc>
  <rcc rId="72" sId="1">
    <oc r="K78">
      <f>D79-I79</f>
    </oc>
    <nc r="K78">
      <f>D78-I78</f>
    </nc>
  </rcc>
  <rcc rId="73" sId="1">
    <oc r="K79">
      <f>D80-I80</f>
    </oc>
    <nc r="K79">
      <f>D79-I79</f>
    </nc>
  </rcc>
  <rcc rId="74" sId="1">
    <oc r="K80">
      <f>D81-I81</f>
    </oc>
    <nc r="K80">
      <f>D80-I80</f>
    </nc>
  </rcc>
  <rcc rId="75" sId="1">
    <oc r="K81">
      <f>D82-I82</f>
    </oc>
    <nc r="K81">
      <f>D81-I81</f>
    </nc>
  </rcc>
  <rcc rId="76" sId="1">
    <oc r="K82">
      <f>D83-I83</f>
    </oc>
    <nc r="K82">
      <f>D82-I82</f>
    </nc>
  </rcc>
  <rcc rId="77" sId="1">
    <oc r="K83">
      <f>D84-I84</f>
    </oc>
    <nc r="K83">
      <f>D83-I83</f>
    </nc>
  </rcc>
  <rcc rId="78" sId="1">
    <oc r="K84">
      <f>D85-I85</f>
    </oc>
    <nc r="K84">
      <f>D84-I84</f>
    </nc>
  </rcc>
  <rcc rId="79" sId="1">
    <oc r="K85">
      <f>#REF!-#REF!</f>
    </oc>
    <nc r="K85">
      <f>D85-I85</f>
    </nc>
  </rcc>
  <rcc rId="80" sId="1">
    <oc r="K86">
      <f>D87-I87</f>
    </oc>
    <nc r="K86">
      <f>D86-I86</f>
    </nc>
  </rcc>
  <rcc rId="81" sId="1">
    <oc r="K87">
      <f>D88-I88</f>
    </oc>
    <nc r="K87">
      <f>D87-I87</f>
    </nc>
  </rcc>
  <rcc rId="82" sId="1">
    <oc r="K88">
      <f>D89-I89</f>
    </oc>
    <nc r="K88">
      <f>D88-I88</f>
    </nc>
  </rcc>
  <rcc rId="83" sId="1">
    <oc r="K89">
      <f>D90-I90</f>
    </oc>
    <nc r="K89">
      <f>D89-I89</f>
    </nc>
  </rcc>
  <rcc rId="84" sId="1">
    <oc r="K90">
      <f>D91-I91</f>
    </oc>
    <nc r="K90">
      <f>D90-I90</f>
    </nc>
  </rcc>
  <rcc rId="85" sId="1">
    <oc r="K91">
      <f>#REF!-#REF!</f>
    </oc>
    <nc r="K91">
      <f>D91-I91</f>
    </nc>
  </rcc>
  <rcc rId="86" sId="1">
    <oc r="K92">
      <f>D93-I93</f>
    </oc>
    <nc r="K92">
      <f>D92-I92</f>
    </nc>
  </rcc>
  <rcc rId="87" sId="1">
    <oc r="K93">
      <f>D94-I94</f>
    </oc>
    <nc r="K93">
      <f>D93-I93</f>
    </nc>
  </rcc>
  <rcc rId="88" sId="1">
    <oc r="K94">
      <f>D95-I95</f>
    </oc>
    <nc r="K94">
      <f>D94-I94</f>
    </nc>
  </rcc>
  <rcc rId="89" sId="1">
    <oc r="K95">
      <f>D96-I96</f>
    </oc>
    <nc r="K95">
      <f>D95-I95</f>
    </nc>
  </rcc>
  <rcc rId="90" sId="1">
    <oc r="K96">
      <f>D97-I97</f>
    </oc>
    <nc r="K96">
      <f>D96-I96</f>
    </nc>
  </rcc>
  <rcc rId="91" sId="1">
    <oc r="K97">
      <f>D98-I98</f>
    </oc>
    <nc r="K97">
      <f>D97-I97</f>
    </nc>
  </rcc>
  <rcc rId="92" sId="1">
    <oc r="K98">
      <f>D99-I99</f>
    </oc>
    <nc r="K98">
      <f>D98-I98</f>
    </nc>
  </rcc>
  <rcc rId="93" sId="1">
    <oc r="K99">
      <f>D100-I100</f>
    </oc>
    <nc r="K99">
      <f>D99-I99</f>
    </nc>
  </rcc>
  <rcc rId="94" sId="1">
    <oc r="K100">
      <f>D101-I101</f>
    </oc>
    <nc r="K100">
      <f>D100-I100</f>
    </nc>
  </rcc>
  <rcc rId="95" sId="1">
    <oc r="K101">
      <f>D102-I102</f>
    </oc>
    <nc r="K101">
      <f>D101-I101</f>
    </nc>
  </rcc>
  <rcc rId="96" sId="1">
    <oc r="K102">
      <f>D103-I103</f>
    </oc>
    <nc r="K102">
      <f>D102-I102</f>
    </nc>
  </rcc>
  <rcc rId="97" sId="1">
    <oc r="K103">
      <f>D116-I116</f>
    </oc>
    <nc r="K103">
      <f>D103-I103</f>
    </nc>
  </rcc>
  <rcc rId="98" sId="1">
    <nc r="K104">
      <f>D104-I104</f>
    </nc>
  </rcc>
  <rcc rId="99" sId="1">
    <nc r="K105">
      <f>D105-I105</f>
    </nc>
  </rcc>
  <rcc rId="100" sId="1">
    <nc r="K106">
      <f>D106-I106</f>
    </nc>
  </rcc>
  <rcc rId="101" sId="1">
    <nc r="K107">
      <f>D107-I107</f>
    </nc>
  </rcc>
  <rcc rId="102" sId="1">
    <nc r="K108">
      <f>D108-I108</f>
    </nc>
  </rcc>
  <rcc rId="103" sId="1">
    <nc r="K109">
      <f>D109-I109</f>
    </nc>
  </rcc>
  <rcc rId="104" sId="1">
    <nc r="K110">
      <f>D110-I110</f>
    </nc>
  </rcc>
  <rcc rId="105" sId="1">
    <nc r="K111">
      <f>D111-I111</f>
    </nc>
  </rcc>
  <rcc rId="106" sId="1">
    <nc r="K112">
      <f>D112-I112</f>
    </nc>
  </rcc>
  <rcc rId="107" sId="1">
    <nc r="K113">
      <f>D113-I113</f>
    </nc>
  </rcc>
  <rcc rId="108" sId="1">
    <nc r="K114">
      <f>D114-I114</f>
    </nc>
  </rcc>
  <rcc rId="109" sId="1">
    <nc r="K115">
      <f>D115-I115</f>
    </nc>
  </rcc>
  <rcc rId="110" sId="1">
    <oc r="K116">
      <f>D117-I117</f>
    </oc>
    <nc r="K116">
      <f>D116-I116</f>
    </nc>
  </rcc>
  <rcc rId="111" sId="1">
    <oc r="K117">
      <f>D118-I118</f>
    </oc>
    <nc r="K117">
      <f>D117-I117</f>
    </nc>
  </rcc>
  <rcc rId="112" sId="1">
    <oc r="K118">
      <f>D119-I119</f>
    </oc>
    <nc r="K118">
      <f>D118-I118</f>
    </nc>
  </rcc>
  <rcc rId="113" sId="1">
    <oc r="K119">
      <f>D120-I120</f>
    </oc>
    <nc r="K119">
      <f>D119-I119</f>
    </nc>
  </rcc>
  <rcc rId="114" sId="1">
    <oc r="K120">
      <f>D121-I121</f>
    </oc>
    <nc r="K120">
      <f>D120-I120</f>
    </nc>
  </rcc>
  <rcc rId="115" sId="1">
    <oc r="K121">
      <f>D122-I122</f>
    </oc>
    <nc r="K121">
      <f>D121-I121</f>
    </nc>
  </rcc>
  <rcc rId="116" sId="1">
    <oc r="K122">
      <f>D122-I122</f>
    </oc>
    <nc r="K122">
      <f>D122-I122</f>
    </nc>
  </rcc>
  <rcc rId="117" sId="1">
    <oc r="K123">
      <f>D124-I124</f>
    </oc>
    <nc r="K123">
      <f>D123-I123</f>
    </nc>
  </rcc>
  <rcc rId="118" sId="1">
    <oc r="K124">
      <f>D125-I125</f>
    </oc>
    <nc r="K124">
      <f>D124-I124</f>
    </nc>
  </rcc>
  <rcc rId="119" sId="1">
    <oc r="K125">
      <f>D126-I126</f>
    </oc>
    <nc r="K125">
      <f>D125-I125</f>
    </nc>
  </rcc>
  <rcc rId="120" sId="1">
    <oc r="K126">
      <f>D127-I127</f>
    </oc>
    <nc r="K126">
      <f>D126-I126</f>
    </nc>
  </rcc>
  <rcc rId="121" sId="1">
    <oc r="K127">
      <f>D128-I128</f>
    </oc>
    <nc r="K127">
      <f>D127-I127</f>
    </nc>
  </rcc>
  <rcc rId="122" sId="1">
    <oc r="K128">
      <f>D129-I129</f>
    </oc>
    <nc r="K128">
      <f>D128-I128</f>
    </nc>
  </rcc>
  <rcc rId="123" sId="1">
    <oc r="K129">
      <f>D130-I130</f>
    </oc>
    <nc r="K129">
      <f>D129-I129</f>
    </nc>
  </rcc>
  <rcc rId="124" sId="1">
    <oc r="K130">
      <f>D131-I131</f>
    </oc>
    <nc r="K130">
      <f>D130-I130</f>
    </nc>
  </rcc>
  <rcc rId="125" sId="1">
    <oc r="K131">
      <f>D132-I132</f>
    </oc>
    <nc r="K131">
      <f>D131-I131</f>
    </nc>
  </rcc>
  <rcc rId="126" sId="1">
    <oc r="K132">
      <f>D133-I133</f>
    </oc>
    <nc r="K132">
      <f>D132-I132</f>
    </nc>
  </rcc>
  <rcc rId="127" sId="1">
    <oc r="K133">
      <f>D134-I134</f>
    </oc>
    <nc r="K133">
      <f>D133-I133</f>
    </nc>
  </rcc>
  <rcc rId="128" sId="1">
    <oc r="K134">
      <f>D135-I135</f>
    </oc>
    <nc r="K134">
      <f>D134-I134</f>
    </nc>
  </rcc>
  <rcc rId="129" sId="1">
    <oc r="K135">
      <f>D136-I136</f>
    </oc>
    <nc r="K135">
      <f>D135-I135</f>
    </nc>
  </rcc>
  <rcc rId="130" sId="1">
    <oc r="K136">
      <f>D137-I137</f>
    </oc>
    <nc r="K136">
      <f>D136-I136</f>
    </nc>
  </rcc>
  <rcc rId="131" sId="1">
    <oc r="K137">
      <f>D138-I138</f>
    </oc>
    <nc r="K137">
      <f>D137-I137</f>
    </nc>
  </rcc>
  <rcc rId="132" sId="1">
    <oc r="K138">
      <f>D139-I139</f>
    </oc>
    <nc r="K138">
      <f>D138-I138</f>
    </nc>
  </rcc>
  <rcc rId="133" sId="1">
    <oc r="K139">
      <f>#REF!-#REF!</f>
    </oc>
    <nc r="K139">
      <f>D139-I139</f>
    </nc>
  </rcc>
  <rcc rId="134" sId="1">
    <oc r="K140">
      <f>D141-I141</f>
    </oc>
    <nc r="K140">
      <f>D140-I140</f>
    </nc>
  </rcc>
  <rcc rId="135" sId="1">
    <oc r="K141">
      <f>D142-I142</f>
    </oc>
    <nc r="K141">
      <f>D141-I141</f>
    </nc>
  </rcc>
  <rcc rId="136" sId="1">
    <oc r="K142">
      <f>D143-I143</f>
    </oc>
    <nc r="K142">
      <f>D142-I142</f>
    </nc>
  </rcc>
  <rcc rId="137" sId="1">
    <oc r="K143">
      <f>D144-I144</f>
    </oc>
    <nc r="K143">
      <f>D143-I143</f>
    </nc>
  </rcc>
  <rcc rId="138" sId="1">
    <oc r="K144">
      <f>D145-I145</f>
    </oc>
    <nc r="K144">
      <f>D144-I144</f>
    </nc>
  </rcc>
  <rcc rId="139" sId="1">
    <oc r="K145">
      <f>D146-I146</f>
    </oc>
    <nc r="K145">
      <f>D145-I145</f>
    </nc>
  </rcc>
  <rcc rId="140" sId="1">
    <oc r="K146">
      <f>D147-I147</f>
    </oc>
    <nc r="K146">
      <f>D146-I146</f>
    </nc>
  </rcc>
  <rcc rId="141" sId="1">
    <oc r="K147">
      <f>D148-I148</f>
    </oc>
    <nc r="K147">
      <f>D147-I147</f>
    </nc>
  </rcc>
  <rcc rId="142" sId="1">
    <oc r="K148">
      <f>D149-I149</f>
    </oc>
    <nc r="K148">
      <f>D148-I148</f>
    </nc>
  </rcc>
  <rcc rId="143" sId="1">
    <oc r="K149">
      <f>D150-I150</f>
    </oc>
    <nc r="K149">
      <f>D149-I149</f>
    </nc>
  </rcc>
  <rcc rId="144" sId="1">
    <oc r="K150">
      <f>D151-I151</f>
    </oc>
    <nc r="K150">
      <f>D150-I150</f>
    </nc>
  </rcc>
  <rcc rId="145" sId="1">
    <oc r="K151">
      <f>D152-I152</f>
    </oc>
    <nc r="K151">
      <f>D151-I151</f>
    </nc>
  </rcc>
  <rcc rId="146" sId="1">
    <oc r="K152">
      <f>D153-I153</f>
    </oc>
    <nc r="K152">
      <f>D152-I152</f>
    </nc>
  </rcc>
  <rcc rId="147" sId="1">
    <oc r="K153">
      <f>D154-I154</f>
    </oc>
    <nc r="K153">
      <f>D153-I153</f>
    </nc>
  </rcc>
  <rcc rId="148" sId="1">
    <oc r="K154">
      <f>D156-I156</f>
    </oc>
    <nc r="K154">
      <f>D154-I154</f>
    </nc>
  </rcc>
  <rcc rId="149" sId="1">
    <oc r="K155">
      <f>D157-I157</f>
    </oc>
    <nc r="K155">
      <f>D155-I155</f>
    </nc>
  </rcc>
  <rcc rId="150" sId="1">
    <oc r="K156">
      <f>D158-I158</f>
    </oc>
    <nc r="K156">
      <f>D156-I156</f>
    </nc>
  </rcc>
  <rcc rId="151" sId="1">
    <oc r="K157">
      <f>D159-I159</f>
    </oc>
    <nc r="K157">
      <f>D157-I157</f>
    </nc>
  </rcc>
  <rcc rId="152" sId="1">
    <oc r="K158">
      <f>D160-I160</f>
    </oc>
    <nc r="K158">
      <f>D158-I158</f>
    </nc>
  </rcc>
  <rcc rId="153" sId="1">
    <oc r="K159">
      <f>D161-I161</f>
    </oc>
    <nc r="K159">
      <f>D159-I159</f>
    </nc>
  </rcc>
  <rcc rId="154" sId="1">
    <oc r="K160">
      <f>D162-I162</f>
    </oc>
    <nc r="K160">
      <f>D160-I160</f>
    </nc>
  </rcc>
  <rcc rId="155" sId="1">
    <oc r="K161">
      <f>D162-I162</f>
    </oc>
    <nc r="K161">
      <f>D161-I161</f>
    </nc>
  </rcc>
  <rcc rId="156" sId="1">
    <oc r="K162">
      <f>D163-I163</f>
    </oc>
    <nc r="K162">
      <f>D162-I162</f>
    </nc>
  </rcc>
  <rcc rId="157" sId="1">
    <oc r="K163">
      <f>D164-I164</f>
    </oc>
    <nc r="K163">
      <f>D163-I163</f>
    </nc>
  </rcc>
  <rcc rId="158" sId="1">
    <oc r="K164">
      <f>D165-I165</f>
    </oc>
    <nc r="K164">
      <f>D164-I164</f>
    </nc>
  </rcc>
  <rcc rId="159" sId="1">
    <oc r="K165">
      <f>D166-I166</f>
    </oc>
    <nc r="K165">
      <f>D165-I165</f>
    </nc>
  </rcc>
  <rcc rId="160" sId="1">
    <oc r="K166">
      <f>D167-I167</f>
    </oc>
    <nc r="K166">
      <f>D166-I166</f>
    </nc>
  </rcc>
  <rcc rId="161" sId="1">
    <oc r="K167">
      <f>D168-I168</f>
    </oc>
    <nc r="K167">
      <f>D167-I167</f>
    </nc>
  </rcc>
  <rcc rId="162" sId="1">
    <oc r="K168">
      <f>D169-I169</f>
    </oc>
    <nc r="K168">
      <f>D168-I168</f>
    </nc>
  </rcc>
  <rcc rId="163" sId="1">
    <oc r="K169">
      <f>D170-I170</f>
    </oc>
    <nc r="K169">
      <f>D169-I169</f>
    </nc>
  </rcc>
  <rcc rId="164" sId="1">
    <oc r="K170">
      <f>D171-I171</f>
    </oc>
    <nc r="K170">
      <f>D170-I170</f>
    </nc>
  </rcc>
  <rcc rId="165" sId="1">
    <oc r="K171">
      <f>D172-I172</f>
    </oc>
    <nc r="K171">
      <f>D171-I171</f>
    </nc>
  </rcc>
  <rcc rId="166" sId="1">
    <oc r="K172">
      <f>D173-I173</f>
    </oc>
    <nc r="K172">
      <f>D172-I172</f>
    </nc>
  </rcc>
  <rcc rId="167" sId="1">
    <oc r="K173">
      <f>D174-I174</f>
    </oc>
    <nc r="K173">
      <f>D173-I173</f>
    </nc>
  </rcc>
  <rcc rId="168" sId="1">
    <oc r="K174">
      <f>D175-I175</f>
    </oc>
    <nc r="K174">
      <f>D174-I174</f>
    </nc>
  </rcc>
  <rcc rId="169" sId="1">
    <oc r="K175">
      <f>D176-I176</f>
    </oc>
    <nc r="K175">
      <f>D175-I175</f>
    </nc>
  </rcc>
  <rcc rId="170" sId="1">
    <oc r="K176">
      <f>D177-I177</f>
    </oc>
    <nc r="K176">
      <f>D176-I176</f>
    </nc>
  </rcc>
  <rcc rId="171" sId="1">
    <oc r="K177">
      <f>D178-I178</f>
    </oc>
    <nc r="K177">
      <f>D177-I177</f>
    </nc>
  </rcc>
  <rcc rId="172" sId="1">
    <oc r="K178">
      <f>D179-I179</f>
    </oc>
    <nc r="K178">
      <f>D178-I178</f>
    </nc>
  </rcc>
  <rcc rId="173" sId="1">
    <oc r="K179">
      <f>D180-I180</f>
    </oc>
    <nc r="K179">
      <f>D179-I179</f>
    </nc>
  </rcc>
  <rcc rId="174" sId="1">
    <oc r="K180">
      <f>D181-I181</f>
    </oc>
    <nc r="K180">
      <f>D180-I180</f>
    </nc>
  </rcc>
  <rcc rId="175" sId="1">
    <oc r="K181">
      <f>D182-I182</f>
    </oc>
    <nc r="K181">
      <f>D181-I181</f>
    </nc>
  </rcc>
  <rcc rId="176" sId="1">
    <oc r="K182">
      <f>D183-I183</f>
    </oc>
    <nc r="K182">
      <f>D182-I182</f>
    </nc>
  </rcc>
  <rcc rId="177" sId="1">
    <oc r="K183">
      <f>D184-I184</f>
    </oc>
    <nc r="K183">
      <f>D183-I183</f>
    </nc>
  </rcc>
  <rcc rId="178" sId="1">
    <oc r="K184">
      <f>D185-I185</f>
    </oc>
    <nc r="K184">
      <f>D184-I184</f>
    </nc>
  </rcc>
  <rcc rId="179" sId="1">
    <oc r="K185">
      <f>D186-I186</f>
    </oc>
    <nc r="K185">
      <f>D185-I185</f>
    </nc>
  </rcc>
  <rcc rId="180" sId="1">
    <oc r="K186">
      <f>D187-I187</f>
    </oc>
    <nc r="K186">
      <f>D186-I186</f>
    </nc>
  </rcc>
  <rcc rId="181" sId="1">
    <oc r="K187">
      <f>D188-I188</f>
    </oc>
    <nc r="K187">
      <f>D187-I187</f>
    </nc>
  </rcc>
  <rcc rId="182" sId="1">
    <oc r="K188">
      <f>D189-I189</f>
    </oc>
    <nc r="K188">
      <f>D188-I188</f>
    </nc>
  </rcc>
  <rcc rId="183" sId="1">
    <oc r="K189">
      <f>D190-I190</f>
    </oc>
    <nc r="K189">
      <f>D189-I189</f>
    </nc>
  </rcc>
  <rcc rId="184" sId="1">
    <oc r="K190">
      <f>D191-I191</f>
    </oc>
    <nc r="K190">
      <f>D190-I190</f>
    </nc>
  </rcc>
  <rcc rId="185" sId="1">
    <oc r="K191">
      <f>D192-I192</f>
    </oc>
    <nc r="K191">
      <f>D191-I191</f>
    </nc>
  </rcc>
  <rcc rId="186" sId="1">
    <oc r="K192">
      <f>D193-I193</f>
    </oc>
    <nc r="K192">
      <f>D192-I192</f>
    </nc>
  </rcc>
  <rcc rId="187" sId="1">
    <oc r="K193">
      <f>D194-I194</f>
    </oc>
    <nc r="K193">
      <f>D193-I193</f>
    </nc>
  </rcc>
  <rcc rId="188" sId="1">
    <oc r="K194">
      <f>D195-I195</f>
    </oc>
    <nc r="K194">
      <f>D194-I194</f>
    </nc>
  </rcc>
  <rcc rId="189" sId="1">
    <oc r="K195">
      <f>D196-I196</f>
    </oc>
    <nc r="K195">
      <f>D195-I195</f>
    </nc>
  </rcc>
  <rcc rId="190" sId="1">
    <oc r="K196">
      <f>D197-I197</f>
    </oc>
    <nc r="K196">
      <f>D196-I196</f>
    </nc>
  </rcc>
  <rcc rId="191" sId="1">
    <oc r="K197">
      <f>D198-I198</f>
    </oc>
    <nc r="K197">
      <f>D197-I197</f>
    </nc>
  </rcc>
  <rcc rId="192" sId="1">
    <oc r="K198">
      <f>D199-I199</f>
    </oc>
    <nc r="K198">
      <f>D198-I198</f>
    </nc>
  </rcc>
  <rcc rId="193" sId="1">
    <oc r="K199">
      <f>D200-I200</f>
    </oc>
    <nc r="K199">
      <f>D199-I199</f>
    </nc>
  </rcc>
  <rcc rId="194" sId="1">
    <oc r="K200">
      <f>D201-I201</f>
    </oc>
    <nc r="K200">
      <f>D200-I200</f>
    </nc>
  </rcc>
  <rcc rId="195" sId="1">
    <oc r="K201">
      <f>D202-I202</f>
    </oc>
    <nc r="K201">
      <f>D201-I201</f>
    </nc>
  </rcc>
  <rcc rId="196" sId="1">
    <oc r="K202">
      <f>D209-I209</f>
    </oc>
    <nc r="K202">
      <f>D202-I202</f>
    </nc>
  </rcc>
  <rcc rId="197" sId="1" odxf="1" dxf="1">
    <oc r="K203">
      <f>D204-I204</f>
    </oc>
    <nc r="K203">
      <f>D203-I203</f>
    </nc>
    <odxf>
      <font>
        <b/>
        <sz val="20"/>
        <color rgb="FFFF0000"/>
      </font>
    </odxf>
    <ndxf>
      <font>
        <b val="0"/>
        <sz val="20"/>
        <color rgb="FFFF0000"/>
      </font>
    </ndxf>
  </rcc>
  <rcc rId="198" sId="1">
    <oc r="K204">
      <f>D205-I205</f>
    </oc>
    <nc r="K204">
      <f>D204-I204</f>
    </nc>
  </rcc>
  <rcc rId="199" sId="1">
    <oc r="K205">
      <f>D206-I206</f>
    </oc>
    <nc r="K205">
      <f>D205-I205</f>
    </nc>
  </rcc>
  <rcc rId="200" sId="1">
    <oc r="K206">
      <f>D207-I207</f>
    </oc>
    <nc r="K206">
      <f>D206-I206</f>
    </nc>
  </rcc>
  <rcc rId="201" sId="1">
    <oc r="K207">
      <f>D208-I208</f>
    </oc>
    <nc r="K207">
      <f>D207-I207</f>
    </nc>
  </rcc>
  <rcc rId="202" sId="1">
    <oc r="K208">
      <f>#REF!-#REF!</f>
    </oc>
    <nc r="K208">
      <f>D208-I208</f>
    </nc>
  </rcc>
  <rcc rId="203" sId="1" odxf="1" dxf="1" numFmtId="4">
    <oc r="I26">
      <f>20761.94+1053.1</f>
    </oc>
    <nc r="I26">
      <v>169213.3</v>
    </nc>
    <odxf>
      <font>
        <sz val="20"/>
        <color rgb="FFFF0000"/>
      </font>
    </odxf>
    <ndxf>
      <font>
        <sz val="20"/>
        <color auto="1"/>
      </font>
    </ndxf>
  </rcc>
  <rcc rId="204" sId="1" odxf="1" dxf="1" numFmtId="4">
    <oc r="I25">
      <f>11310339.74+1053.1</f>
    </oc>
    <nc r="I25">
      <v>12689761.300000001</v>
    </nc>
    <odxf>
      <font>
        <sz val="20"/>
        <color rgb="FFFF0000"/>
      </font>
    </odxf>
    <ndxf>
      <font>
        <sz val="20"/>
        <color auto="1"/>
      </font>
    </ndxf>
  </rcc>
  <rcc rId="205" sId="1" odxf="1" dxf="1" numFmtId="4">
    <nc r="I24">
      <v>205629.4</v>
    </nc>
    <odxf>
      <font>
        <sz val="20"/>
        <color rgb="FFFF0000"/>
      </font>
      <fill>
        <patternFill>
          <bgColor rgb="FFFFFF00"/>
        </patternFill>
      </fill>
    </odxf>
    <ndxf>
      <font>
        <sz val="20"/>
        <color auto="1"/>
      </font>
      <fill>
        <patternFill>
          <bgColor theme="0"/>
        </patternFill>
      </fill>
    </ndxf>
  </rcc>
  <rfmt sheetId="1" sqref="I9:I15" start="0" length="2147483647">
    <dxf>
      <font>
        <color auto="1"/>
      </font>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I14">
    <dxf>
      <fill>
        <patternFill patternType="none">
          <bgColor auto="1"/>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2" sId="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Денежные средства будут освоены в течение года.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Сургуте. 
Денежные средства будут освоены в течение года.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 sId="1">
    <oc r="J37" t="inlineStr">
      <is>
        <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"Модернизация и развитие учреждений и организаций культуры"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Денежные средства планируется освоить в течении 2019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течении 2019 года.                                                    
АГ: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is>
    </oc>
    <nc r="J37" t="inlineStr">
      <is>
        <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"Модернизация и развитие учреждений и организаций культуры"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Денежные средства планируется освоить в течении 2019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течении 2019 года.                                                    
АГ: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4" sId="1">
    <oc r="J43" t="inlineStr">
      <is>
        <t xml:space="preserve">АГ(ДК):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2019 году.                         </t>
      </is>
    </oc>
    <nc r="J43" t="inlineStr">
      <is>
        <t xml:space="preserve">АГ(ДК):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до конца 2019 года.                         </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5" sId="1">
    <oc r="J55" t="inlineStr">
      <is>
        <t>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участника)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участник).  
ДГХ: В рамках реализации мероприятий программы планируется заключить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3 689,762 тыс.руб. (в том числе средства окружного бюджета - 1 103,5028 тыс.руб). Запланированный объем по контракту  185 голов.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течение года.</t>
      </is>
    </oc>
    <nc r="J55" t="inlineStr">
      <is>
        <t>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участника)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участник).  
ДГХ: В рамках реализации мероприятий программы планируется заключить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3 689,762 тыс.руб. (в том числе средства окружного бюджета - 1 103,5028 тыс.руб). Запланированный объем по контракту  185 голов.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течение года.</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6" sId="1" odxf="1" dxf="1">
    <oc r="J21" t="inlineStr">
      <is>
        <r>
          <rPr>
            <u/>
            <sz val="16"/>
            <rFont val="Times New Roman"/>
            <family val="1"/>
            <charset val="204"/>
          </rPr>
          <t>ДО</t>
        </r>
        <r>
          <rPr>
            <sz val="16"/>
            <rFont val="Times New Roman"/>
            <family val="1"/>
            <charset val="204"/>
          </rPr>
          <t>:Реализация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реализованы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заключен договор на тех.присоедениение объекта к электрическим сетям и произведена оплата в размере 49,3 тыс. рублей.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- 700 чел.  </t>
        </r>
        <r>
          <rPr>
            <sz val="16"/>
            <color rgb="FFFF0000"/>
            <rFont val="Times New Roman"/>
            <family val="2"/>
            <charset val="204"/>
          </rPr>
          <t xml:space="preserve">
</t>
        </r>
      </is>
    </oc>
    <nc r="J21" t="inlineStr">
      <is>
        <r>
          <rPr>
            <u/>
            <sz val="16"/>
            <rFont val="Times New Roman"/>
            <family val="1"/>
            <charset val="204"/>
          </rPr>
          <t>ДО</t>
        </r>
        <r>
          <rPr>
            <sz val="16"/>
            <rFont val="Times New Roman"/>
            <family val="1"/>
            <charset val="204"/>
          </rPr>
          <t>:Реализация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- 700 чел.  </t>
        </r>
        <r>
          <rPr>
            <sz val="16"/>
            <color rgb="FFFF0000"/>
            <rFont val="Times New Roman"/>
            <family val="2"/>
            <charset val="204"/>
          </rPr>
          <t xml:space="preserve">
</t>
        </r>
      </is>
    </nc>
    <odxf>
      <font>
        <sz val="16"/>
        <color rgb="FFFF0000"/>
      </font>
    </odxf>
    <ndxf>
      <font>
        <sz val="16"/>
        <color rgb="FFFF0000"/>
      </font>
    </ndxf>
  </rcc>
  <rcc rId="347" sId="1" odxf="1" dxf="1">
    <oc r="J167" t="inlineStr">
      <is>
        <r>
          <rPr>
            <u/>
            <sz val="16"/>
            <rFont val="Times New Roman"/>
            <family val="1"/>
            <charset val="204"/>
          </rPr>
          <t>ДГХ</t>
        </r>
        <r>
          <rPr>
            <sz val="16"/>
            <rFont val="Times New Roman"/>
            <family val="1"/>
            <charset val="204"/>
          </rPr>
          <t xml:space="preserve">:  В 2019 году запланирован ремонт дорог общей площадью 71,6  тыс.кв.м.     
Заключены муниципальные контракты на ремонт автомобильных дорог на сумму 207 222,56 тыс.руб., из них средства окружного бюджета 186 500,31 тыс.руб, средства городского бюджета 20 796,31 тыс.руб. Расходы запланированы на 3, 4 кварталы 2019 года.
Денежные средства в размере 213 627,41 тыс.рублей зарезервированы в составе иным образом зарезервированных средств в смете департамента финансов до определения исполнителя. 
</t>
        </r>
        <r>
          <rPr>
            <sz val="16"/>
            <color rgb="FFFF0000"/>
            <rFont val="Times New Roman"/>
            <family val="2"/>
            <charset val="204"/>
          </rPr>
          <t xml:space="preserve">
</t>
        </r>
        <r>
          <rPr>
            <u/>
            <sz val="16"/>
            <color rgb="FFFF0000"/>
            <rFont val="Times New Roman"/>
            <family val="2"/>
            <charset val="204"/>
          </rPr>
          <t/>
        </r>
      </is>
    </oc>
    <nc r="J167" t="inlineStr">
      <is>
        <r>
          <rPr>
            <u/>
            <sz val="16"/>
            <rFont val="Times New Roman"/>
            <family val="1"/>
            <charset val="204"/>
          </rPr>
          <t>ДГХ</t>
        </r>
        <r>
          <rPr>
            <sz val="16"/>
            <rFont val="Times New Roman"/>
            <family val="1"/>
            <charset val="204"/>
          </rPr>
          <t xml:space="preserve">:  В 2019 году запланирован ремонт дорог общей площадью 71,6  тыс.кв.м.     
Заключены муниципальные контракты на ремонт автомобильных дорог на сумму 207 222,56 тыс.руб., из них средства окружного бюджета 186 500,31 тыс.руб, средства городского бюджета 20 796,31 тыс.руб. Расходы запланированы на 3, 4 кварталы 2019 года.
Денежные средства в размере 213 627,41 тыс.рублей зарезервированы до момента определения исполнителя. 
</t>
        </r>
        <r>
          <rPr>
            <sz val="16"/>
            <color rgb="FFFF0000"/>
            <rFont val="Times New Roman"/>
            <family val="2"/>
            <charset val="204"/>
          </rPr>
          <t xml:space="preserve">
</t>
        </r>
        <r>
          <rPr>
            <u/>
            <sz val="16"/>
            <color rgb="FFFF0000"/>
            <rFont val="Times New Roman"/>
            <family val="2"/>
            <charset val="204"/>
          </rPr>
          <t/>
        </r>
      </is>
    </nc>
    <odxf>
      <font>
        <sz val="16"/>
        <color rgb="FFFF0000"/>
      </font>
    </odxf>
    <ndxf>
      <font>
        <sz val="16"/>
        <color rgb="FFFF0000"/>
      </font>
    </ndxf>
  </rcc>
  <rcv guid="{67ADFAE6-A9AF-44D7-8539-93CD0F6B7849}" action="delete"/>
  <rdn rId="0" localSheetId="1" customView="1" name="Z_67ADFAE6_A9AF_44D7_8539_93CD0F6B7849_.wvu.PrintArea" hidden="1" oldHidden="1">
    <formula>'на 01.03.2019'!$A$1:$J$197</formula>
    <oldFormula>'на 01.03.2019'!$A$1:$J$183</oldFormula>
  </rdn>
  <rdn rId="0" localSheetId="1" customView="1" name="Z_67ADFAE6_A9AF_44D7_8539_93CD0F6B7849_.wvu.PrintTitles" hidden="1" oldHidden="1">
    <formula>'на 01.03.2019'!$5:$8</formula>
    <oldFormula>'на 01.03.2019'!$5:$8</oldFormula>
  </rdn>
  <rdn rId="0" localSheetId="1" customView="1" name="Z_67ADFAE6_A9AF_44D7_8539_93CD0F6B7849_.wvu.Rows" hidden="1" oldHidden="1">
    <formula>'на 01.03.2019'!$18:$20,'на 01.03.2019'!$27:$28,'на 01.03.2019'!$140:$145</formula>
    <oldFormula>'на 01.03.2019'!$18:$20,'на 01.03.2019'!$27:$28,'на 01.03.2019'!$140:$145</oldFormula>
  </rdn>
  <rdn rId="0" localSheetId="1" customView="1" name="Z_67ADFAE6_A9AF_44D7_8539_93CD0F6B7849_.wvu.FilterData" hidden="1" oldHidden="1">
    <formula>'на 01.03.2019'!$A$7:$J$398</formula>
    <oldFormula>'на 01.03.2019'!$A$7:$J$398</oldFormula>
  </rdn>
  <rcv guid="{67ADFAE6-A9AF-44D7-8539-93CD0F6B7849}"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2" sId="1">
    <oc r="J154" t="inlineStr">
      <is>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полномочияосуществляется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is>
    </oc>
    <nc r="J154" t="inlineStr">
      <is>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01.03.2019'!$A$1:$J$197</formula>
    <oldFormula>'на 01.03.2019'!$A$1:$J$209</oldFormula>
  </rdn>
  <rdn rId="0" localSheetId="1" customView="1" name="Z_A0A3CD9B_2436_40D7_91DB_589A95FBBF00_.wvu.PrintTitles" hidden="1" oldHidden="1">
    <formula>'на 01.03.2019'!$5:$8</formula>
  </rdn>
  <rdn rId="0" localSheetId="1" customView="1" name="Z_A0A3CD9B_2436_40D7_91DB_589A95FBBF00_.wvu.Rows" hidden="1" oldHidden="1">
    <formula>'на 01.03.2019'!$1:$4</formula>
  </rdn>
  <rdn rId="0" localSheetId="1" customView="1" name="Z_A0A3CD9B_2436_40D7_91DB_589A95FBBF00_.wvu.FilterData" hidden="1" oldHidden="1">
    <formula>'на 01.03.2019'!$A$7:$J$398</formula>
    <oldFormula>'на 01.03.2019'!$A$7:$J$398</oldFormula>
  </rdn>
  <rcv guid="{A0A3CD9B-2436-40D7-91DB-589A95FBBF00}"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2:XFD183">
    <dxf>
      <alignment vertical="center" readingOrder="0"/>
    </dxf>
  </rfmt>
  <rdn rId="0" localSheetId="1" customView="1" name="Z_A0A3CD9B_2436_40D7_91DB_589A95FBBF00_.wvu.Rows" hidden="1" oldHidden="1">
    <oldFormula>'на 01.03.2019'!$1:$4</oldFormula>
  </rdn>
  <rcv guid="{A0A3CD9B-2436-40D7-91DB-589A95FBBF00}" action="delete"/>
  <rdn rId="0" localSheetId="1" customView="1" name="Z_A0A3CD9B_2436_40D7_91DB_589A95FBBF00_.wvu.PrintArea" hidden="1" oldHidden="1">
    <formula>'на 01.03.2019'!$A$1:$J$197</formula>
    <oldFormula>'на 01.03.2019'!$A$1:$J$197</oldFormula>
  </rdn>
  <rdn rId="0" localSheetId="1" customView="1" name="Z_A0A3CD9B_2436_40D7_91DB_589A95FBBF00_.wvu.PrintTitles" hidden="1" oldHidden="1">
    <formula>'на 01.03.2019'!$5:$8</formula>
    <oldFormula>'на 01.03.2019'!$5:$8</oldFormula>
  </rdn>
  <rdn rId="0" localSheetId="1" customView="1" name="Z_A0A3CD9B_2436_40D7_91DB_589A95FBBF00_.wvu.FilterData" hidden="1" oldHidden="1">
    <formula>'на 01.03.2019'!$A$7:$J$398</formula>
    <oldFormula>'на 01.03.2019'!$A$7:$J$398</oldFormula>
  </rdn>
  <rcv guid="{A0A3CD9B-2436-40D7-91DB-589A95FBBF00}"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alignment vertical="top" readingOrder="0"/>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 start="0" length="2147483647">
    <dxf>
      <font>
        <color auto="1"/>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1" sId="1">
    <oc r="J37" t="inlineStr">
      <is>
        <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"Модернизация и развитие учреждений и организаций культуры"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Денежные средства планируется освоить в течении 2019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течении 2019 года.                                                    
АГ: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Соглашение между Департаментом культуры ХМАО-Югры и МО городским округом город Сургут на стадии подписания.  В рамках подпрограммы "Модернизация и развитие учреждений и организаций культуры"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Денежные средства планируется освоить в течении 2019 года.                                                                                                                                                                                                                                     2)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течении 2019 года.                                                    
АГ: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2" sId="1">
    <oc r="J55" t="inlineStr">
      <is>
        <t>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участника)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участник).  
ДГХ: В рамках реализации мероприятий программы планируется заключить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3 689,762 тыс.руб. (в том числе средства окружного бюджета - 1 103,5028 тыс.руб). Запланированный объем по контракту  185 голов.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течение года.</t>
      </is>
    </oc>
    <nc r="J55" t="inlineStr">
      <is>
        <t>КУИ: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ДГХ: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3 689,762 тыс.руб. (в том числе средства окружного бюджета - 1 103,5028 тыс.руб). Запланированный объем по контракту  185 голов.
УБУиО: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течение года.</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 sId="1" odxf="1" dxf="1">
    <oc r="J21" t="inlineStr">
      <is>
        <r>
          <rPr>
            <u/>
            <sz val="16"/>
            <rFont val="Times New Roman"/>
            <family val="1"/>
            <charset val="204"/>
          </rPr>
          <t>ДО</t>
        </r>
        <r>
          <rPr>
            <sz val="16"/>
            <rFont val="Times New Roman"/>
            <family val="1"/>
            <charset val="204"/>
          </rPr>
          <t>:Реализация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- 700 чел.  </t>
        </r>
        <r>
          <rPr>
            <sz val="16"/>
            <color rgb="FFFF0000"/>
            <rFont val="Times New Roman"/>
            <family val="2"/>
            <charset val="204"/>
          </rPr>
          <t xml:space="preserve">
</t>
        </r>
      </is>
    </oc>
    <nc r="J21" t="inlineStr">
      <is>
        <r>
          <rPr>
            <u/>
            <sz val="16"/>
            <rFont val="Times New Roman"/>
            <family val="1"/>
            <charset val="204"/>
          </rPr>
          <t>ДО</t>
        </r>
        <r>
          <rPr>
            <sz val="16"/>
            <rFont val="Times New Roman"/>
            <family val="1"/>
            <charset val="204"/>
          </rPr>
          <t>:Реализация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is>
    </nc>
    <odxf>
      <font>
        <sz val="16"/>
        <color rgb="FFFF0000"/>
      </font>
    </odxf>
    <ndxf>
      <font>
        <sz val="16"/>
        <color rgb="FFFF0000"/>
      </font>
    </ndxf>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01.03.2019'!$A$1:$J$197</formula>
    <oldFormula>'на 01.03.2019'!$A$1:$J$197</oldFormula>
  </rdn>
  <rdn rId="0" localSheetId="1" customView="1" name="Z_67ADFAE6_A9AF_44D7_8539_93CD0F6B7849_.wvu.PrintTitles" hidden="1" oldHidden="1">
    <formula>'на 01.03.2019'!$5:$8</formula>
    <oldFormula>'на 01.03.2019'!$5:$8</oldFormula>
  </rdn>
  <rdn rId="0" localSheetId="1" customView="1" name="Z_67ADFAE6_A9AF_44D7_8539_93CD0F6B7849_.wvu.Rows" hidden="1" oldHidden="1">
    <formula>'на 01.03.2019'!$18:$20,'на 01.03.2019'!$27:$28,'на 01.03.2019'!$140:$145</formula>
    <oldFormula>'на 01.03.2019'!$18:$20,'на 01.03.2019'!$27:$28,'на 01.03.2019'!$140:$145</oldFormula>
  </rdn>
  <rdn rId="0" localSheetId="1" customView="1" name="Z_67ADFAE6_A9AF_44D7_8539_93CD0F6B7849_.wvu.FilterData" hidden="1" oldHidden="1">
    <formula>'на 01.03.2019'!$A$7:$J$398</formula>
    <oldFormula>'на 01.03.2019'!$A$7:$J$398</oldFormula>
  </rdn>
  <rcv guid="{67ADFAE6-A9AF-44D7-8539-93CD0F6B7849}"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8" sId="1" odxf="1" dxf="1">
    <oc r="J21" t="inlineStr">
      <is>
        <r>
          <rPr>
            <u/>
            <sz val="16"/>
            <rFont val="Times New Roman"/>
            <family val="1"/>
            <charset val="204"/>
          </rPr>
          <t>ДО</t>
        </r>
        <r>
          <rPr>
            <sz val="16"/>
            <rFont val="Times New Roman"/>
            <family val="1"/>
            <charset val="204"/>
          </rPr>
          <t>:Реализация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субсидий на стадии подписания. 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is>
    </nc>
    <odxf>
      <font>
        <sz val="16"/>
        <color rgb="FFFF0000"/>
      </font>
    </odxf>
    <ndxf>
      <font>
        <sz val="16"/>
        <color rgb="FFFF0000"/>
      </font>
    </ndxf>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9"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субсидий на стадии подписания. 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на стадии подписания. Реализация программы осуществляется в плановом режиме, освоение средств планируется до конца 2019 года.</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заключен муниципальный контракт от 19.12.2018 на строительство объекта. Стоимость работ по контракту - 942 778,2 тыс.руб.   Срок выполнения работ - 20.11.2020.
"Средняя общеобразовательная школа в микрорайоне 33 г. Сургута"  - Размещена закупка на выполнение работ по строительству объекта с НМЦК 940 349,4 тыс.руб. и сроком выполнения работ 20.11.2020. Ввиду отсутствия заявок аукцион признан не состоявшимся. Повторное размещение закупки - март 2019 года</t>
        </r>
        <r>
          <rPr>
            <sz val="16"/>
            <color rgb="FFFF0000"/>
            <rFont val="Times New Roman"/>
            <family val="2"/>
            <charset val="204"/>
          </rPr>
          <t xml:space="preserve">. 
</t>
        </r>
        <r>
          <rPr>
            <sz val="16"/>
            <rFont val="Times New Roman"/>
            <family val="1"/>
            <charset val="204"/>
          </rPr>
          <t xml:space="preserve"> 2. Предусмотрены средства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и  "Детский сад в микрорайоне 42 г.Сургута". Выкуп объектов будет произведен по мере строительной готовности, ориентировочно в IV квартале 2019 года.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Планируемый показатель "Численность детей, посетивших лагерь дневного пребывания" - 700 чел.                </t>
        </r>
        <r>
          <rPr>
            <sz val="16"/>
            <color rgb="FFFF0000"/>
            <rFont val="Times New Roman"/>
            <family val="2"/>
            <charset val="204"/>
          </rPr>
          <t xml:space="preserve">
</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1">
    <oc r="B36" t="inlineStr">
      <is>
        <t xml:space="preserve">Государственная программа «Доступная среда в Ханты-Мансийском автономном округе – Югре на 2016-2020 годы» </t>
      </is>
    </oc>
    <nc r="B36" t="inlineStr">
      <is>
        <t xml:space="preserve">Государственная программа «Доступная среда» </t>
      </is>
    </nc>
  </rcc>
  <rfmt sheetId="1" sqref="A36:K36" start="0" length="2147483647">
    <dxf>
      <font>
        <color auto="1"/>
      </font>
    </dxf>
  </rfmt>
  <rfmt sheetId="1" sqref="B61" start="0" length="0">
    <dxf>
      <font>
        <b val="0"/>
        <sz val="12"/>
        <color theme="1"/>
        <name val="Times New Roman"/>
        <scheme val="none"/>
      </font>
      <alignment horizontal="general" vertical="bottom" wrapText="0" readingOrder="0"/>
      <border outline="0">
        <left/>
        <right/>
        <top/>
        <bottom/>
      </border>
      <protection locked="1"/>
    </dxf>
  </rfmt>
  <rcc rId="207" sId="1" xfDxf="1" dxf="1">
    <oc r="B61" t="inlineStr">
      <is>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is>
    </oc>
    <nc r="B61" t="inlineStr">
      <is>
        <t>Государственная программа "Устойчивое развитие коренных малочисленных народов Севера"</t>
      </is>
    </nc>
    <ndxf>
      <font>
        <b/>
        <sz val="13"/>
        <color rgb="FF000000"/>
      </font>
    </ndxf>
  </rcc>
  <rfmt sheetId="1" sqref="B61">
    <dxf>
      <alignment horizontal="center" readingOrder="0"/>
    </dxf>
  </rfmt>
  <rfmt sheetId="1" sqref="B61">
    <dxf>
      <alignment vertical="center" readingOrder="0"/>
    </dxf>
  </rfmt>
  <rfmt sheetId="1" sqref="B61">
    <dxf>
      <alignment horizontal="left" readingOrder="0"/>
    </dxf>
  </rfmt>
  <rfmt sheetId="1" sqref="B61" start="0" length="2147483647">
    <dxf>
      <font>
        <sz val="16"/>
      </font>
    </dxf>
  </rfmt>
  <rfmt sheetId="1" sqref="A61:XFD61" start="0" length="2147483647">
    <dxf>
      <font>
        <color auto="1"/>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8" sId="1" ref="A153:XFD153"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fmt sheetId="1" sqref="A153" start="0" length="0">
    <dxf>
      <border outline="0">
        <bottom style="thin">
          <color indexed="64"/>
        </bottom>
      </border>
    </dxf>
  </rfmt>
  <rfmt sheetId="1" sqref="B153" start="0" length="0">
    <dxf>
      <font>
        <b/>
        <sz val="16"/>
        <color auto="1"/>
      </font>
      <alignment horizontal="left" vertical="center" wrapText="0" readingOrder="0"/>
      <border outline="0">
        <left/>
        <right/>
        <top/>
      </border>
      <protection locked="1"/>
    </dxf>
  </rfmt>
  <rfmt sheetId="1" sqref="C153" start="0" length="0">
    <dxf>
      <font>
        <b/>
        <sz val="20"/>
        <color auto="1"/>
      </font>
      <border outline="0">
        <bottom style="thin">
          <color indexed="64"/>
        </bottom>
      </border>
    </dxf>
  </rfmt>
  <rfmt sheetId="1" sqref="D153" start="0" length="0">
    <dxf>
      <font>
        <b/>
        <sz val="20"/>
        <color auto="1"/>
      </font>
      <border outline="0">
        <bottom style="thin">
          <color indexed="64"/>
        </bottom>
      </border>
    </dxf>
  </rfmt>
  <rfmt sheetId="1" sqref="E153" start="0" length="0">
    <dxf>
      <font>
        <b/>
        <sz val="20"/>
        <color auto="1"/>
      </font>
      <numFmt numFmtId="2" formatCode="0.00"/>
      <border outline="0">
        <bottom style="thin">
          <color indexed="64"/>
        </bottom>
      </border>
    </dxf>
  </rfmt>
  <rfmt sheetId="1" sqref="F153" start="0" length="0">
    <dxf>
      <font>
        <b/>
        <sz val="20"/>
        <color auto="1"/>
      </font>
      <border outline="0">
        <bottom style="thin">
          <color indexed="64"/>
        </bottom>
      </border>
    </dxf>
  </rfmt>
  <rfmt sheetId="1" sqref="G153" start="0" length="0">
    <dxf>
      <font>
        <b/>
        <sz val="20"/>
        <color auto="1"/>
      </font>
      <border outline="0">
        <bottom style="thin">
          <color indexed="64"/>
        </bottom>
      </border>
    </dxf>
  </rfmt>
  <rfmt sheetId="1" sqref="H153" start="0" length="0">
    <dxf>
      <font>
        <b/>
        <sz val="20"/>
        <color auto="1"/>
      </font>
      <border outline="0">
        <bottom style="thin">
          <color indexed="64"/>
        </bottom>
      </border>
    </dxf>
  </rfmt>
  <rfmt sheetId="1" sqref="I153" start="0" length="0">
    <dxf>
      <font>
        <b/>
        <sz val="20"/>
        <color auto="1"/>
      </font>
      <numFmt numFmtId="13" formatCode="0%"/>
      <fill>
        <patternFill patternType="solid">
          <bgColor theme="0"/>
        </patternFill>
      </fill>
      <border outline="0">
        <bottom style="thin">
          <color indexed="64"/>
        </bottom>
      </border>
    </dxf>
  </rfmt>
  <rcc rId="209" sId="1" odxf="1" dxf="1">
    <nc r="J153" t="inlineStr">
      <is>
        <t>Реализация мероприятий не запланирована</t>
      </is>
    </nc>
    <odxf>
      <font>
        <sz val="16"/>
        <color rgb="FFFF0000"/>
      </font>
    </odxf>
    <ndxf>
      <font>
        <sz val="16"/>
        <color auto="1"/>
      </font>
    </ndxf>
  </rcc>
  <rcc rId="210" sId="1" odxf="1" dxf="1">
    <nc r="K153">
      <f>D153-I153</f>
    </nc>
    <odxf>
      <font>
        <sz val="20"/>
        <color rgb="FFFF0000"/>
      </font>
    </odxf>
    <ndxf>
      <font>
        <sz val="20"/>
        <color auto="1"/>
      </font>
    </ndxf>
  </rcc>
  <rfmt sheetId="1" sqref="L153" start="0" length="0">
    <dxf>
      <font>
        <sz val="20"/>
        <color auto="1"/>
      </font>
    </dxf>
  </rfmt>
  <rfmt sheetId="1" sqref="M153" start="0" length="0">
    <dxf>
      <font>
        <sz val="20"/>
        <color auto="1"/>
      </font>
    </dxf>
  </rfmt>
  <rfmt sheetId="1" sqref="A153:XFD153" start="0" length="0">
    <dxf>
      <font>
        <b/>
        <i/>
        <sz val="20"/>
        <color auto="1"/>
      </font>
      <alignment vertical="center" readingOrder="0"/>
    </dxf>
  </rfmt>
  <rcc rId="211" sId="1">
    <nc r="A153" t="inlineStr">
      <is>
        <t>14.</t>
      </is>
    </nc>
  </rcc>
  <rcc rId="212" sId="1">
    <nc r="B153" t="inlineStr">
      <is>
        <t>Государственная программа "Безопасность жизнедеятельности"</t>
      </is>
    </nc>
  </rcc>
  <rfmt sheetId="1" sqref="A153:XFD153">
    <dxf>
      <alignment horizontal="left" readingOrder="0"/>
    </dxf>
  </rfmt>
  <rfmt sheetId="1" sqref="A153:XFD153">
    <dxf>
      <alignment vertical="center" readingOrder="0"/>
    </dxf>
  </rfmt>
  <rfmt sheetId="1" sqref="A153:XFD153" start="0" length="2147483647">
    <dxf>
      <font>
        <b val="0"/>
      </font>
    </dxf>
  </rfmt>
  <rfmt sheetId="1" sqref="A153:B153" start="0" length="2147483647">
    <dxf>
      <font>
        <b/>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3" sId="1" ref="A154:XFD154"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fmt sheetId="1" sqref="A154" start="0" length="0">
    <dxf>
      <border outline="0">
        <bottom style="thin">
          <color indexed="64"/>
        </bottom>
      </border>
    </dxf>
  </rfmt>
  <rfmt sheetId="1" sqref="C154" start="0" length="0">
    <dxf>
      <border outline="0">
        <bottom style="thin">
          <color indexed="64"/>
        </bottom>
      </border>
    </dxf>
  </rfmt>
  <rfmt sheetId="1" sqref="D154" start="0" length="0">
    <dxf>
      <border outline="0">
        <bottom style="thin">
          <color indexed="64"/>
        </bottom>
      </border>
    </dxf>
  </rfmt>
  <rfmt sheetId="1" sqref="E154" start="0" length="0">
    <dxf>
      <border outline="0">
        <bottom style="thin">
          <color indexed="64"/>
        </bottom>
      </border>
    </dxf>
  </rfmt>
  <rfmt sheetId="1" sqref="F154" start="0" length="0">
    <dxf>
      <border outline="0">
        <bottom style="thin">
          <color indexed="64"/>
        </bottom>
      </border>
    </dxf>
  </rfmt>
  <rfmt sheetId="1" sqref="G154" start="0" length="0">
    <dxf>
      <border outline="0">
        <bottom style="thin">
          <color indexed="64"/>
        </bottom>
      </border>
    </dxf>
  </rfmt>
  <rfmt sheetId="1" sqref="H154" start="0" length="0">
    <dxf>
      <border outline="0">
        <bottom style="thin">
          <color indexed="64"/>
        </bottom>
      </border>
    </dxf>
  </rfmt>
  <rfmt sheetId="1" sqref="I154" start="0" length="0">
    <dxf>
      <border outline="0">
        <bottom style="thin">
          <color indexed="64"/>
        </bottom>
      </border>
    </dxf>
  </rfmt>
  <rcc rId="214" sId="1">
    <nc r="J154" t="inlineStr">
      <is>
        <t>Реализация мероприятий не запланирована</t>
      </is>
    </nc>
  </rcc>
  <rcc rId="215" sId="1">
    <nc r="K154">
      <f>D154-I154</f>
    </nc>
  </rcc>
  <rcc rId="216" sId="1">
    <nc r="A154" t="inlineStr">
      <is>
        <t>15.</t>
      </is>
    </nc>
  </rcc>
  <rcc rId="217" sId="1">
    <nc r="B154" t="inlineStr">
      <is>
        <t>Государственная программа "Экологическая безопасность"</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8" sId="1" ref="A155:XFD155"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fmt sheetId="1" sqref="D155" start="0" length="0">
    <dxf>
      <border outline="0">
        <bottom style="thin">
          <color indexed="64"/>
        </bottom>
      </border>
    </dxf>
  </rfmt>
  <rfmt sheetId="1" sqref="E155" start="0" length="0">
    <dxf>
      <border outline="0">
        <bottom style="thin">
          <color indexed="64"/>
        </bottom>
      </border>
    </dxf>
  </rfmt>
  <rfmt sheetId="1" sqref="F155" start="0" length="0">
    <dxf>
      <border outline="0">
        <bottom style="thin">
          <color indexed="64"/>
        </bottom>
      </border>
    </dxf>
  </rfmt>
  <rfmt sheetId="1" sqref="G155" start="0" length="0">
    <dxf>
      <border outline="0">
        <bottom style="thin">
          <color indexed="64"/>
        </bottom>
      </border>
    </dxf>
  </rfmt>
  <rfmt sheetId="1" sqref="H155" start="0" length="0">
    <dxf>
      <border outline="0">
        <bottom style="thin">
          <color indexed="64"/>
        </bottom>
      </border>
    </dxf>
  </rfmt>
  <rfmt sheetId="1" sqref="I155" start="0" length="0">
    <dxf>
      <border outline="0">
        <bottom style="thin">
          <color indexed="64"/>
        </bottom>
      </border>
    </dxf>
  </rfmt>
  <rcc rId="219" sId="1">
    <nc r="J155" t="inlineStr">
      <is>
        <t>Реализация мероприятий не запланирована</t>
      </is>
    </nc>
  </rcc>
  <rcc rId="220" sId="1">
    <nc r="K155">
      <f>D155-I155</f>
    </nc>
  </rcc>
  <rcc rId="221" sId="1">
    <nc r="A155" t="inlineStr">
      <is>
        <t>16.</t>
      </is>
    </nc>
  </rcc>
  <rcc rId="222" sId="1">
    <nc r="B155" t="inlineStr">
      <is>
        <t>Государственная программа "Развитие экономического потенциала"</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3" sId="1" ref="A156:XFD156" action="insertRow">
    <undo index="4" exp="area" ref3D="1" dr="$K$1:$BN$1048576" dn="Z_F2110B0B_AAE7_42F0_B553_C360E9249AD4_.wvu.Cols" sId="1"/>
    <undo index="4" exp="area" ref3D="1" dr="$K$1:$BN$1048576" dn="Z_D7BC8E82_4392_4806_9DAE_D94253790B9C_.wvu.Cols" sId="1"/>
    <undo index="4" exp="area" ref3D="1" dr="$K$1:$BN$1048576" dn="Z_A6B98527_7CBF_4E4D_BDEA_9334A3EB779F_.wvu.Cols" sId="1"/>
  </rrc>
  <rfmt sheetId="1" sqref="D156" start="0" length="0">
    <dxf>
      <border outline="0">
        <bottom style="thin">
          <color indexed="64"/>
        </bottom>
      </border>
    </dxf>
  </rfmt>
  <rfmt sheetId="1" sqref="E156" start="0" length="0">
    <dxf>
      <border outline="0">
        <bottom style="thin">
          <color indexed="64"/>
        </bottom>
      </border>
    </dxf>
  </rfmt>
  <rfmt sheetId="1" sqref="F156" start="0" length="0">
    <dxf>
      <border outline="0">
        <bottom style="thin">
          <color indexed="64"/>
        </bottom>
      </border>
    </dxf>
  </rfmt>
  <rfmt sheetId="1" sqref="G156" start="0" length="0">
    <dxf>
      <border outline="0">
        <bottom style="thin">
          <color indexed="64"/>
        </bottom>
      </border>
    </dxf>
  </rfmt>
  <rfmt sheetId="1" sqref="H156" start="0" length="0">
    <dxf>
      <border outline="0">
        <bottom style="thin">
          <color indexed="64"/>
        </bottom>
      </border>
    </dxf>
  </rfmt>
  <rfmt sheetId="1" sqref="I156" start="0" length="0">
    <dxf>
      <border outline="0">
        <bottom style="thin">
          <color indexed="64"/>
        </bottom>
      </border>
    </dxf>
  </rfmt>
  <rcc rId="224" sId="1">
    <nc r="J156" t="inlineStr">
      <is>
        <t>Реализация мероприятий не запланирована</t>
      </is>
    </nc>
  </rcc>
  <rcc rId="225" sId="1">
    <nc r="K156">
      <f>D156-I156</f>
    </nc>
  </rcc>
  <rcc rId="226" sId="1">
    <nc r="A156" t="inlineStr">
      <is>
        <t>17.</t>
      </is>
    </nc>
  </rcc>
  <rcc rId="227" sId="1">
    <nc r="B156" t="inlineStr">
      <is>
        <t>Государственная программа "Цифровое развитие Ханты-Мансийского автономного округа – Югры"</t>
      </is>
    </nc>
  </rcc>
  <rfmt sheetId="1" sqref="B156">
    <dxf>
      <alignment wrapText="1" readingOrder="0"/>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vmlDrawing" Target="../drawings/vmlDrawing1.vml"/><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M413"/>
  <sheetViews>
    <sheetView showZeros="0" tabSelected="1" showOutlineSymbols="0" view="pageBreakPreview" topLeftCell="A5" zoomScale="50" zoomScaleNormal="50" zoomScaleSheetLayoutView="50" zoomScalePageLayoutView="75" workbookViewId="0">
      <pane xSplit="4" ySplit="10" topLeftCell="J21" activePane="bottomRight" state="frozen"/>
      <selection activeCell="A5" sqref="A5"/>
      <selection pane="topRight" activeCell="E5" sqref="E5"/>
      <selection pane="bottomLeft" activeCell="A15" sqref="A15"/>
      <selection pane="bottomRight" activeCell="J21" sqref="J21:J28"/>
    </sheetView>
  </sheetViews>
  <sheetFormatPr defaultRowHeight="26.25" outlineLevelRow="1" outlineLevelCol="2" x14ac:dyDescent="0.25"/>
  <cols>
    <col min="1" max="1" width="13" style="161" customWidth="1"/>
    <col min="2" max="2" width="108" style="162" customWidth="1"/>
    <col min="3" max="3" width="23.875" style="163" customWidth="1"/>
    <col min="4" max="4" width="26.125" style="163" customWidth="1"/>
    <col min="5" max="5" width="22.625" style="164" customWidth="1" outlineLevel="2"/>
    <col min="6" max="6" width="18.625" style="165" customWidth="1" outlineLevel="2"/>
    <col min="7" max="7" width="21.25" style="166" customWidth="1" outlineLevel="2"/>
    <col min="8" max="8" width="19.375" style="165" customWidth="1" outlineLevel="2"/>
    <col min="9" max="9" width="21.625" style="165" customWidth="1" outlineLevel="2"/>
    <col min="10" max="10" width="184.625" style="162" customWidth="1"/>
    <col min="11" max="12" width="21.5" style="3" customWidth="1"/>
    <col min="13" max="13" width="22.75" style="64" customWidth="1"/>
    <col min="14" max="66" width="9" style="64" customWidth="1"/>
    <col min="67" max="16384" width="9" style="64"/>
  </cols>
  <sheetData>
    <row r="1" spans="1:13" ht="30.75" x14ac:dyDescent="0.25">
      <c r="A1" s="57"/>
      <c r="B1" s="58"/>
      <c r="C1" s="59"/>
      <c r="D1" s="59"/>
      <c r="E1" s="60"/>
      <c r="F1" s="61"/>
      <c r="G1" s="62"/>
      <c r="H1" s="61"/>
      <c r="I1" s="61"/>
      <c r="J1" s="63"/>
    </row>
    <row r="2" spans="1:13" ht="2.25" customHeight="1" x14ac:dyDescent="0.25">
      <c r="A2" s="57"/>
      <c r="B2" s="58"/>
      <c r="C2" s="59"/>
      <c r="D2" s="59"/>
      <c r="E2" s="60"/>
      <c r="F2" s="61"/>
      <c r="G2" s="62"/>
      <c r="H2" s="61"/>
      <c r="I2" s="61"/>
      <c r="J2" s="63"/>
    </row>
    <row r="3" spans="1:13" ht="63.75" customHeight="1" x14ac:dyDescent="0.25">
      <c r="A3" s="188" t="s">
        <v>59</v>
      </c>
      <c r="B3" s="188"/>
      <c r="C3" s="188"/>
      <c r="D3" s="188"/>
      <c r="E3" s="188"/>
      <c r="F3" s="188"/>
      <c r="G3" s="188"/>
      <c r="H3" s="188"/>
      <c r="I3" s="188"/>
      <c r="J3" s="188"/>
    </row>
    <row r="4" spans="1:13" s="73" customFormat="1" x14ac:dyDescent="0.25">
      <c r="A4" s="65"/>
      <c r="B4" s="66"/>
      <c r="C4" s="67"/>
      <c r="D4" s="67"/>
      <c r="E4" s="67"/>
      <c r="F4" s="67"/>
      <c r="G4" s="68"/>
      <c r="H4" s="69"/>
      <c r="I4" s="70"/>
      <c r="J4" s="71" t="s">
        <v>31</v>
      </c>
      <c r="K4" s="72"/>
      <c r="L4" s="72"/>
    </row>
    <row r="5" spans="1:13" s="3" customFormat="1" ht="75" customHeight="1" x14ac:dyDescent="0.25">
      <c r="A5" s="191" t="s">
        <v>3</v>
      </c>
      <c r="B5" s="194" t="s">
        <v>8</v>
      </c>
      <c r="C5" s="192" t="s">
        <v>60</v>
      </c>
      <c r="D5" s="192"/>
      <c r="E5" s="196" t="s">
        <v>63</v>
      </c>
      <c r="F5" s="196"/>
      <c r="G5" s="196"/>
      <c r="H5" s="196"/>
      <c r="I5" s="195" t="s">
        <v>64</v>
      </c>
      <c r="J5" s="194" t="s">
        <v>45</v>
      </c>
    </row>
    <row r="6" spans="1:13" s="3" customFormat="1" ht="52.5" customHeight="1" x14ac:dyDescent="0.25">
      <c r="A6" s="191"/>
      <c r="B6" s="194"/>
      <c r="C6" s="193" t="s">
        <v>61</v>
      </c>
      <c r="D6" s="192" t="s">
        <v>62</v>
      </c>
      <c r="E6" s="189" t="s">
        <v>7</v>
      </c>
      <c r="F6" s="189"/>
      <c r="G6" s="189" t="s">
        <v>6</v>
      </c>
      <c r="H6" s="189"/>
      <c r="I6" s="195"/>
      <c r="J6" s="194"/>
    </row>
    <row r="7" spans="1:13" s="3" customFormat="1" ht="100.5" customHeight="1" x14ac:dyDescent="0.25">
      <c r="A7" s="191"/>
      <c r="B7" s="194"/>
      <c r="C7" s="193"/>
      <c r="D7" s="192"/>
      <c r="E7" s="21" t="s">
        <v>0</v>
      </c>
      <c r="F7" s="22" t="s">
        <v>12</v>
      </c>
      <c r="G7" s="23" t="s">
        <v>9</v>
      </c>
      <c r="H7" s="22" t="s">
        <v>2</v>
      </c>
      <c r="I7" s="195"/>
      <c r="J7" s="194"/>
    </row>
    <row r="8" spans="1:13" s="39" customFormat="1" ht="36.75" customHeight="1" x14ac:dyDescent="0.25">
      <c r="A8" s="74">
        <v>1</v>
      </c>
      <c r="B8" s="75">
        <v>2</v>
      </c>
      <c r="C8" s="76">
        <v>3</v>
      </c>
      <c r="D8" s="76">
        <v>4</v>
      </c>
      <c r="E8" s="77">
        <v>5</v>
      </c>
      <c r="F8" s="76">
        <v>6</v>
      </c>
      <c r="G8" s="78">
        <v>7</v>
      </c>
      <c r="H8" s="78">
        <v>8</v>
      </c>
      <c r="I8" s="78">
        <v>9</v>
      </c>
      <c r="J8" s="76">
        <v>10</v>
      </c>
      <c r="K8" s="79"/>
      <c r="L8" s="79"/>
    </row>
    <row r="9" spans="1:13" s="2" customFormat="1" ht="40.5" x14ac:dyDescent="0.25">
      <c r="A9" s="190"/>
      <c r="B9" s="55" t="s">
        <v>30</v>
      </c>
      <c r="C9" s="80">
        <f>SUM(C10:C14)</f>
        <v>14918335.92</v>
      </c>
      <c r="D9" s="80">
        <f>SUM(D10:D14)</f>
        <v>15001677.91</v>
      </c>
      <c r="E9" s="80">
        <f>SUM(E10:E14)</f>
        <v>703471.61</v>
      </c>
      <c r="F9" s="81">
        <f>E9/D9</f>
        <v>4.6899999999999997E-2</v>
      </c>
      <c r="G9" s="80">
        <f t="shared" ref="G9" si="0">SUM(G10:G14)</f>
        <v>388019.1</v>
      </c>
      <c r="H9" s="81">
        <f>G9/D9</f>
        <v>2.5899999999999999E-2</v>
      </c>
      <c r="I9" s="80">
        <f>SUM(I10:I14)</f>
        <v>15001677.91</v>
      </c>
      <c r="J9" s="197"/>
      <c r="K9" s="82">
        <f>D9-I9</f>
        <v>0</v>
      </c>
      <c r="L9" s="1"/>
      <c r="M9" s="1"/>
    </row>
    <row r="10" spans="1:13" s="3" customFormat="1" x14ac:dyDescent="0.25">
      <c r="A10" s="190"/>
      <c r="B10" s="52" t="s">
        <v>4</v>
      </c>
      <c r="C10" s="80">
        <f>C16+C24+C31+C38+C44+C50+C56+C63+C148+C155+C161+C168+C178+C187+C193</f>
        <v>238265.3</v>
      </c>
      <c r="D10" s="80">
        <f t="shared" ref="D10:E10" si="1">D16+D24+D31+D38+D44+D50+D56+D63+D148+D155+D161+D168+D178+D187+D193</f>
        <v>319177</v>
      </c>
      <c r="E10" s="80">
        <f t="shared" si="1"/>
        <v>3394.76</v>
      </c>
      <c r="F10" s="81">
        <f t="shared" ref="F10:F14" si="2">E10/D10</f>
        <v>1.06E-2</v>
      </c>
      <c r="G10" s="80">
        <f t="shared" ref="G10" si="3">G16+G24+G31+G38+G44+G50+G56+G63+G148+G155+G161+G168+G178+G187+G193</f>
        <v>3394.76</v>
      </c>
      <c r="H10" s="81">
        <f>G10/D10</f>
        <v>1.06E-2</v>
      </c>
      <c r="I10" s="80">
        <f t="shared" ref="I10" si="4">I16+I24+I31+I38+I44+I50+I56+I63+I148+I155+I161+I168+I178+I187+I193</f>
        <v>319177</v>
      </c>
      <c r="J10" s="197"/>
      <c r="K10" s="82">
        <f t="shared" ref="K10:K73" si="5">D10-I10</f>
        <v>0</v>
      </c>
      <c r="L10" s="1"/>
      <c r="M10" s="1"/>
    </row>
    <row r="11" spans="1:13" s="3" customFormat="1" x14ac:dyDescent="0.25">
      <c r="A11" s="190"/>
      <c r="B11" s="52" t="s">
        <v>16</v>
      </c>
      <c r="C11" s="80">
        <f t="shared" ref="C11:E11" si="6">C17+C25+C32+C39+C45+C51+C57+C64+C149+C156+C162+C169+C179+C188+C194</f>
        <v>14292924.5</v>
      </c>
      <c r="D11" s="80">
        <f t="shared" si="6"/>
        <v>14285690</v>
      </c>
      <c r="E11" s="80">
        <f t="shared" si="6"/>
        <v>694514.24</v>
      </c>
      <c r="F11" s="81">
        <f t="shared" si="2"/>
        <v>4.8599999999999997E-2</v>
      </c>
      <c r="G11" s="80">
        <f t="shared" ref="G11" si="7">G17+G25+G32+G39+G45+G51+G57+G64+G149+G156+G162+G169+G179+G188+G194</f>
        <v>379061.73</v>
      </c>
      <c r="H11" s="81">
        <f t="shared" ref="H11:H15" si="8">G11/D11</f>
        <v>2.6499999999999999E-2</v>
      </c>
      <c r="I11" s="80">
        <f t="shared" ref="I11" si="9">I17+I25+I32+I39+I45+I51+I57+I64+I149+I156+I162+I169+I179+I188+I194</f>
        <v>14285690</v>
      </c>
      <c r="J11" s="197"/>
      <c r="K11" s="82">
        <f t="shared" si="5"/>
        <v>0</v>
      </c>
      <c r="L11" s="1"/>
      <c r="M11" s="1"/>
    </row>
    <row r="12" spans="1:13" s="3" customFormat="1" x14ac:dyDescent="0.25">
      <c r="A12" s="190"/>
      <c r="B12" s="52" t="s">
        <v>11</v>
      </c>
      <c r="C12" s="80">
        <f t="shared" ref="C12:E12" si="10">C18+C26+C33+C40+C46+C52+C58+C65+C150+C157+C163+C170+C180+C189+C195</f>
        <v>330116.7</v>
      </c>
      <c r="D12" s="80">
        <f t="shared" si="10"/>
        <v>339781.49</v>
      </c>
      <c r="E12" s="80">
        <f t="shared" si="10"/>
        <v>5562.61</v>
      </c>
      <c r="F12" s="81">
        <f t="shared" si="2"/>
        <v>1.6400000000000001E-2</v>
      </c>
      <c r="G12" s="80">
        <f t="shared" ref="G12" si="11">G18+G26+G33+G40+G46+G52+G58+G65+G150+G157+G163+G170+G180+G189+G195</f>
        <v>5562.61</v>
      </c>
      <c r="H12" s="81">
        <f t="shared" si="8"/>
        <v>1.6400000000000001E-2</v>
      </c>
      <c r="I12" s="80">
        <f t="shared" ref="I12" si="12">I18+I26+I33+I40+I46+I52+I58+I65+I150+I157+I163+I170+I180+I189+I195</f>
        <v>339781.49</v>
      </c>
      <c r="J12" s="197"/>
      <c r="K12" s="82">
        <f t="shared" si="5"/>
        <v>0</v>
      </c>
      <c r="L12" s="1"/>
      <c r="M12" s="1"/>
    </row>
    <row r="13" spans="1:13" s="3" customFormat="1" x14ac:dyDescent="0.25">
      <c r="A13" s="190"/>
      <c r="B13" s="52" t="s">
        <v>13</v>
      </c>
      <c r="C13" s="80">
        <f t="shared" ref="C13:E13" si="13">C19+C27+C34+C41+C47+C53+C59+C66+C151+C158+C164+C171+C181+C190+C196</f>
        <v>0</v>
      </c>
      <c r="D13" s="80">
        <f t="shared" si="13"/>
        <v>0</v>
      </c>
      <c r="E13" s="80">
        <f t="shared" si="13"/>
        <v>0</v>
      </c>
      <c r="F13" s="83" t="e">
        <f t="shared" si="2"/>
        <v>#DIV/0!</v>
      </c>
      <c r="G13" s="80">
        <f t="shared" ref="G13" si="14">G19+G27+G34+G41+G47+G53+G59+G66+G151+G158+G164+G171+G181+G190+G196</f>
        <v>0</v>
      </c>
      <c r="H13" s="83" t="e">
        <f t="shared" si="8"/>
        <v>#DIV/0!</v>
      </c>
      <c r="I13" s="80">
        <f t="shared" ref="I13" si="15">I19+I27+I34+I41+I47+I53+I59+I66+I151+I158+I164+I171+I181+I190+I196</f>
        <v>0</v>
      </c>
      <c r="J13" s="197"/>
      <c r="K13" s="82">
        <f t="shared" si="5"/>
        <v>0</v>
      </c>
      <c r="L13" s="1"/>
      <c r="M13" s="1"/>
    </row>
    <row r="14" spans="1:13" s="3" customFormat="1" x14ac:dyDescent="0.25">
      <c r="A14" s="190"/>
      <c r="B14" s="52" t="s">
        <v>5</v>
      </c>
      <c r="C14" s="80">
        <f t="shared" ref="C14:E14" si="16">C20+C28+C35+C42+C48+C54+C60+C67+C152+C159+C165+C172+C182+C191+C197</f>
        <v>57029.42</v>
      </c>
      <c r="D14" s="80">
        <f t="shared" si="16"/>
        <v>57029.42</v>
      </c>
      <c r="E14" s="80">
        <f t="shared" si="16"/>
        <v>0</v>
      </c>
      <c r="F14" s="81">
        <f t="shared" si="2"/>
        <v>0</v>
      </c>
      <c r="G14" s="80">
        <f t="shared" ref="G14" si="17">G20+G28+G35+G42+G48+G54+G60+G67+G152+G159+G165+G172+G182+G191+G197</f>
        <v>0</v>
      </c>
      <c r="H14" s="81">
        <f t="shared" si="8"/>
        <v>0</v>
      </c>
      <c r="I14" s="80">
        <f t="shared" ref="I14" si="18">I20+I28+I35+I42+I48+I54+I60+I67+I152+I159+I165+I172+I182+I191+I197</f>
        <v>57029.42</v>
      </c>
      <c r="J14" s="197"/>
      <c r="K14" s="82">
        <f t="shared" si="5"/>
        <v>0</v>
      </c>
      <c r="L14" s="1"/>
      <c r="M14" s="1"/>
    </row>
    <row r="15" spans="1:13" s="2" customFormat="1" ht="111" customHeight="1" x14ac:dyDescent="0.25">
      <c r="A15" s="183" t="s">
        <v>32</v>
      </c>
      <c r="B15" s="55" t="s">
        <v>84</v>
      </c>
      <c r="C15" s="80">
        <f>C16+C17+C18+C19+C20</f>
        <v>3197.6</v>
      </c>
      <c r="D15" s="80">
        <f t="shared" ref="D15:G15" si="19">D16+D17+D18+D19+D20</f>
        <v>3197.6</v>
      </c>
      <c r="E15" s="84">
        <f t="shared" si="19"/>
        <v>0</v>
      </c>
      <c r="F15" s="85">
        <f>E15/D15</f>
        <v>0</v>
      </c>
      <c r="G15" s="84">
        <f t="shared" si="19"/>
        <v>0</v>
      </c>
      <c r="H15" s="85">
        <f t="shared" si="8"/>
        <v>0</v>
      </c>
      <c r="I15" s="86">
        <f t="shared" ref="I15" si="20">I16+I17+I18+I19+I20</f>
        <v>3197.6</v>
      </c>
      <c r="J15" s="198" t="s">
        <v>122</v>
      </c>
      <c r="K15" s="82">
        <f t="shared" si="5"/>
        <v>0</v>
      </c>
      <c r="L15" s="1"/>
      <c r="M15" s="1"/>
    </row>
    <row r="16" spans="1:13" s="2" customFormat="1" x14ac:dyDescent="0.25">
      <c r="A16" s="184"/>
      <c r="B16" s="52" t="s">
        <v>4</v>
      </c>
      <c r="C16" s="87"/>
      <c r="D16" s="87"/>
      <c r="E16" s="88"/>
      <c r="F16" s="89"/>
      <c r="G16" s="88"/>
      <c r="H16" s="89"/>
      <c r="I16" s="87"/>
      <c r="J16" s="198"/>
      <c r="K16" s="82">
        <f t="shared" si="5"/>
        <v>0</v>
      </c>
      <c r="L16" s="1"/>
      <c r="M16" s="1"/>
    </row>
    <row r="17" spans="1:13" s="2" customFormat="1" x14ac:dyDescent="0.25">
      <c r="A17" s="184"/>
      <c r="B17" s="52" t="s">
        <v>16</v>
      </c>
      <c r="C17" s="87">
        <v>3197.6</v>
      </c>
      <c r="D17" s="87">
        <v>3197.6</v>
      </c>
      <c r="E17" s="88">
        <v>0</v>
      </c>
      <c r="F17" s="89">
        <f>E17/D17</f>
        <v>0</v>
      </c>
      <c r="G17" s="88">
        <v>0</v>
      </c>
      <c r="H17" s="89">
        <f>G17/D17</f>
        <v>0</v>
      </c>
      <c r="I17" s="90">
        <f>D17-G17</f>
        <v>3197.6</v>
      </c>
      <c r="J17" s="198"/>
      <c r="K17" s="82">
        <f t="shared" si="5"/>
        <v>0</v>
      </c>
      <c r="L17" s="1"/>
      <c r="M17" s="1"/>
    </row>
    <row r="18" spans="1:13" s="2" customFormat="1" x14ac:dyDescent="0.25">
      <c r="A18" s="184"/>
      <c r="B18" s="52" t="s">
        <v>11</v>
      </c>
      <c r="C18" s="88"/>
      <c r="D18" s="88"/>
      <c r="E18" s="88"/>
      <c r="F18" s="89"/>
      <c r="G18" s="88"/>
      <c r="H18" s="89"/>
      <c r="I18" s="88"/>
      <c r="J18" s="198"/>
      <c r="K18" s="82">
        <f t="shared" si="5"/>
        <v>0</v>
      </c>
      <c r="L18" s="1"/>
      <c r="M18" s="1"/>
    </row>
    <row r="19" spans="1:13" s="2" customFormat="1" x14ac:dyDescent="0.25">
      <c r="A19" s="184"/>
      <c r="B19" s="52" t="s">
        <v>13</v>
      </c>
      <c r="C19" s="88">
        <v>0</v>
      </c>
      <c r="D19" s="88">
        <v>0</v>
      </c>
      <c r="E19" s="88">
        <v>0</v>
      </c>
      <c r="F19" s="89"/>
      <c r="G19" s="88">
        <v>0</v>
      </c>
      <c r="H19" s="89"/>
      <c r="I19" s="88">
        <v>0</v>
      </c>
      <c r="J19" s="198"/>
      <c r="K19" s="82">
        <f t="shared" si="5"/>
        <v>0</v>
      </c>
      <c r="L19" s="1"/>
      <c r="M19" s="1"/>
    </row>
    <row r="20" spans="1:13" s="3" customFormat="1" ht="38.25" customHeight="1" x14ac:dyDescent="0.25">
      <c r="A20" s="187"/>
      <c r="B20" s="52" t="s">
        <v>5</v>
      </c>
      <c r="C20" s="88"/>
      <c r="D20" s="88"/>
      <c r="E20" s="88"/>
      <c r="F20" s="89"/>
      <c r="G20" s="88"/>
      <c r="H20" s="89"/>
      <c r="I20" s="88"/>
      <c r="J20" s="198"/>
      <c r="K20" s="82">
        <f t="shared" si="5"/>
        <v>0</v>
      </c>
      <c r="L20" s="1"/>
      <c r="M20" s="1"/>
    </row>
    <row r="21" spans="1:13" ht="262.5" customHeight="1" x14ac:dyDescent="0.25">
      <c r="A21" s="183" t="s">
        <v>14</v>
      </c>
      <c r="B21" s="179" t="s">
        <v>114</v>
      </c>
      <c r="C21" s="168">
        <f>C24+C25+C26+C27</f>
        <v>13019393.18</v>
      </c>
      <c r="D21" s="168">
        <f>D24+D25+D26+D27</f>
        <v>13064604</v>
      </c>
      <c r="E21" s="176">
        <f>E24+E25+E26+E27</f>
        <v>530477.19999999995</v>
      </c>
      <c r="F21" s="172">
        <f>(E21/D21)</f>
        <v>4.0599999999999997E-2</v>
      </c>
      <c r="G21" s="168">
        <f>G24+G25+G26+G27</f>
        <v>322988.48</v>
      </c>
      <c r="H21" s="172">
        <f>G21/D21</f>
        <v>2.47E-2</v>
      </c>
      <c r="I21" s="168">
        <f>SUM(I24:I28)</f>
        <v>13064604</v>
      </c>
      <c r="J21" s="220" t="s">
        <v>128</v>
      </c>
      <c r="K21" s="82">
        <f t="shared" si="5"/>
        <v>0</v>
      </c>
      <c r="L21" s="1"/>
      <c r="M21" s="1"/>
    </row>
    <row r="22" spans="1:13" ht="370.5" customHeight="1" x14ac:dyDescent="0.25">
      <c r="A22" s="184"/>
      <c r="B22" s="180"/>
      <c r="C22" s="168"/>
      <c r="D22" s="168"/>
      <c r="E22" s="176"/>
      <c r="F22" s="172"/>
      <c r="G22" s="168"/>
      <c r="H22" s="172"/>
      <c r="I22" s="168"/>
      <c r="J22" s="177"/>
      <c r="K22" s="82">
        <f t="shared" si="5"/>
        <v>0</v>
      </c>
      <c r="L22" s="1"/>
      <c r="M22" s="1"/>
    </row>
    <row r="23" spans="1:13" ht="151.5" customHeight="1" x14ac:dyDescent="0.25">
      <c r="A23" s="6"/>
      <c r="B23" s="181"/>
      <c r="C23" s="168"/>
      <c r="D23" s="168"/>
      <c r="E23" s="176"/>
      <c r="F23" s="172"/>
      <c r="G23" s="168"/>
      <c r="H23" s="172"/>
      <c r="I23" s="168"/>
      <c r="J23" s="177"/>
      <c r="K23" s="82">
        <f t="shared" si="5"/>
        <v>0</v>
      </c>
      <c r="L23" s="1"/>
      <c r="M23" s="1"/>
    </row>
    <row r="24" spans="1:13" ht="66.75" customHeight="1" x14ac:dyDescent="0.25">
      <c r="A24" s="54"/>
      <c r="B24" s="52" t="s">
        <v>4</v>
      </c>
      <c r="C24" s="87">
        <v>162465.20000000001</v>
      </c>
      <c r="D24" s="87">
        <v>205629.4</v>
      </c>
      <c r="E24" s="88"/>
      <c r="F24" s="89"/>
      <c r="G24" s="91"/>
      <c r="H24" s="89"/>
      <c r="I24" s="87">
        <v>205629.4</v>
      </c>
      <c r="J24" s="177"/>
      <c r="K24" s="82">
        <f t="shared" si="5"/>
        <v>0</v>
      </c>
      <c r="L24" s="1"/>
      <c r="M24" s="1"/>
    </row>
    <row r="25" spans="1:13" ht="48.75" customHeight="1" x14ac:dyDescent="0.25">
      <c r="A25" s="54"/>
      <c r="B25" s="52" t="s">
        <v>16</v>
      </c>
      <c r="C25" s="87">
        <v>12689761.300000001</v>
      </c>
      <c r="D25" s="87">
        <v>12689761.300000001</v>
      </c>
      <c r="E25" s="87">
        <v>530477.19999999995</v>
      </c>
      <c r="F25" s="92">
        <f>E25/D25</f>
        <v>4.1799999999999997E-2</v>
      </c>
      <c r="G25" s="87">
        <v>322988.48</v>
      </c>
      <c r="H25" s="92">
        <f>G25/D25</f>
        <v>2.5499999999999998E-2</v>
      </c>
      <c r="I25" s="87">
        <v>12689761.300000001</v>
      </c>
      <c r="J25" s="177"/>
      <c r="K25" s="82">
        <f t="shared" si="5"/>
        <v>0</v>
      </c>
      <c r="L25" s="1"/>
      <c r="M25" s="1"/>
    </row>
    <row r="26" spans="1:13" s="93" customFormat="1" ht="59.25" customHeight="1" x14ac:dyDescent="0.25">
      <c r="A26" s="54" t="s">
        <v>46</v>
      </c>
      <c r="B26" s="52" t="s">
        <v>11</v>
      </c>
      <c r="C26" s="87">
        <v>167166.68</v>
      </c>
      <c r="D26" s="87">
        <v>169213.3</v>
      </c>
      <c r="E26" s="87">
        <f>G26</f>
        <v>0</v>
      </c>
      <c r="F26" s="87">
        <f>E26/D26</f>
        <v>0</v>
      </c>
      <c r="G26" s="87">
        <v>0</v>
      </c>
      <c r="H26" s="88">
        <f t="shared" ref="H26" si="21">G26/D26</f>
        <v>0</v>
      </c>
      <c r="I26" s="87">
        <v>169213.3</v>
      </c>
      <c r="J26" s="177"/>
      <c r="K26" s="82">
        <f t="shared" si="5"/>
        <v>0</v>
      </c>
      <c r="L26" s="7"/>
      <c r="M26" s="7"/>
    </row>
    <row r="27" spans="1:13" ht="35.25" customHeight="1" x14ac:dyDescent="0.25">
      <c r="A27" s="54"/>
      <c r="B27" s="52" t="s">
        <v>13</v>
      </c>
      <c r="C27" s="88"/>
      <c r="D27" s="88"/>
      <c r="E27" s="88"/>
      <c r="F27" s="89"/>
      <c r="G27" s="88"/>
      <c r="H27" s="89"/>
      <c r="I27" s="88"/>
      <c r="J27" s="177"/>
      <c r="K27" s="82">
        <f t="shared" si="5"/>
        <v>0</v>
      </c>
      <c r="L27" s="1"/>
      <c r="M27" s="1"/>
    </row>
    <row r="28" spans="1:13" ht="75.75" customHeight="1" x14ac:dyDescent="0.25">
      <c r="A28" s="54"/>
      <c r="B28" s="50" t="s">
        <v>5</v>
      </c>
      <c r="C28" s="88"/>
      <c r="D28" s="88"/>
      <c r="E28" s="88"/>
      <c r="F28" s="89"/>
      <c r="G28" s="88"/>
      <c r="H28" s="89"/>
      <c r="I28" s="88"/>
      <c r="J28" s="178"/>
      <c r="K28" s="82">
        <f t="shared" si="5"/>
        <v>0</v>
      </c>
      <c r="L28" s="1"/>
      <c r="M28" s="1"/>
    </row>
    <row r="29" spans="1:13" x14ac:dyDescent="0.25">
      <c r="A29" s="183" t="s">
        <v>15</v>
      </c>
      <c r="B29" s="185" t="s">
        <v>115</v>
      </c>
      <c r="C29" s="176">
        <f>C31+C32+C33+C34+C35</f>
        <v>366439.6</v>
      </c>
      <c r="D29" s="176">
        <f t="shared" ref="D29" si="22">D31+D32+D33+D34+D35</f>
        <v>366439.6</v>
      </c>
      <c r="E29" s="176">
        <f>E31+E32+E33+E34+E35</f>
        <v>130629.5</v>
      </c>
      <c r="F29" s="202">
        <f>E29/D29</f>
        <v>0.35649999999999998</v>
      </c>
      <c r="G29" s="168">
        <f>G31+G32+G33+G34+G35</f>
        <v>26002.66</v>
      </c>
      <c r="H29" s="202">
        <f>G29/D29</f>
        <v>7.0999999999999994E-2</v>
      </c>
      <c r="I29" s="176">
        <f>I31+I32+I33+I34+I35</f>
        <v>366439.6</v>
      </c>
      <c r="J29" s="169" t="s">
        <v>101</v>
      </c>
      <c r="K29" s="82">
        <f t="shared" si="5"/>
        <v>0</v>
      </c>
      <c r="L29" s="1"/>
      <c r="M29" s="1"/>
    </row>
    <row r="30" spans="1:13" ht="385.5" customHeight="1" x14ac:dyDescent="0.25">
      <c r="A30" s="187"/>
      <c r="B30" s="186"/>
      <c r="C30" s="176"/>
      <c r="D30" s="176"/>
      <c r="E30" s="176"/>
      <c r="F30" s="202"/>
      <c r="G30" s="168"/>
      <c r="H30" s="202"/>
      <c r="I30" s="176"/>
      <c r="J30" s="170"/>
      <c r="K30" s="82">
        <f t="shared" si="5"/>
        <v>0</v>
      </c>
      <c r="L30" s="1"/>
      <c r="M30" s="1"/>
    </row>
    <row r="31" spans="1:13" ht="39" customHeight="1" x14ac:dyDescent="0.25">
      <c r="A31" s="56"/>
      <c r="B31" s="52" t="s">
        <v>4</v>
      </c>
      <c r="C31" s="90"/>
      <c r="D31" s="90"/>
      <c r="E31" s="90"/>
      <c r="F31" s="94"/>
      <c r="G31" s="87"/>
      <c r="H31" s="94"/>
      <c r="I31" s="90"/>
      <c r="J31" s="170"/>
      <c r="K31" s="82">
        <f t="shared" si="5"/>
        <v>0</v>
      </c>
      <c r="L31" s="1"/>
      <c r="M31" s="1"/>
    </row>
    <row r="32" spans="1:13" ht="39" customHeight="1" x14ac:dyDescent="0.25">
      <c r="A32" s="56"/>
      <c r="B32" s="52" t="s">
        <v>48</v>
      </c>
      <c r="C32" s="90">
        <v>366439.6</v>
      </c>
      <c r="D32" s="90">
        <v>366439.6</v>
      </c>
      <c r="E32" s="90">
        <v>130629.5</v>
      </c>
      <c r="F32" s="94">
        <f t="shared" ref="F32" si="23">E32/D32</f>
        <v>0.35649999999999998</v>
      </c>
      <c r="G32" s="90">
        <v>26002.66</v>
      </c>
      <c r="H32" s="94">
        <f>G32/D32</f>
        <v>7.0999999999999994E-2</v>
      </c>
      <c r="I32" s="90">
        <f>14194.9+2246.6+235924.6+114073.5</f>
        <v>366439.6</v>
      </c>
      <c r="J32" s="170"/>
      <c r="K32" s="82">
        <f t="shared" si="5"/>
        <v>0</v>
      </c>
      <c r="L32" s="1"/>
      <c r="M32" s="1"/>
    </row>
    <row r="33" spans="1:13" ht="31.5" customHeight="1" x14ac:dyDescent="0.25">
      <c r="A33" s="56"/>
      <c r="B33" s="52" t="s">
        <v>11</v>
      </c>
      <c r="C33" s="90"/>
      <c r="D33" s="90"/>
      <c r="E33" s="90">
        <f>G33</f>
        <v>0</v>
      </c>
      <c r="F33" s="94"/>
      <c r="G33" s="87"/>
      <c r="H33" s="94"/>
      <c r="I33" s="90"/>
      <c r="J33" s="170"/>
      <c r="K33" s="82">
        <f t="shared" si="5"/>
        <v>0</v>
      </c>
      <c r="L33" s="1"/>
      <c r="M33" s="1"/>
    </row>
    <row r="34" spans="1:13" ht="34.5" customHeight="1" x14ac:dyDescent="0.25">
      <c r="A34" s="56"/>
      <c r="B34" s="52" t="s">
        <v>13</v>
      </c>
      <c r="C34" s="90"/>
      <c r="D34" s="90"/>
      <c r="E34" s="90">
        <f>G34</f>
        <v>0</v>
      </c>
      <c r="F34" s="94"/>
      <c r="G34" s="87"/>
      <c r="H34" s="94"/>
      <c r="I34" s="90"/>
      <c r="J34" s="170"/>
      <c r="K34" s="82">
        <f t="shared" si="5"/>
        <v>0</v>
      </c>
      <c r="L34" s="1"/>
      <c r="M34" s="1"/>
    </row>
    <row r="35" spans="1:13" ht="36" customHeight="1" x14ac:dyDescent="0.25">
      <c r="A35" s="56"/>
      <c r="B35" s="52" t="s">
        <v>5</v>
      </c>
      <c r="C35" s="90"/>
      <c r="D35" s="90"/>
      <c r="E35" s="90"/>
      <c r="F35" s="94"/>
      <c r="G35" s="87"/>
      <c r="H35" s="94"/>
      <c r="I35" s="90"/>
      <c r="J35" s="170"/>
      <c r="K35" s="82">
        <f t="shared" si="5"/>
        <v>0</v>
      </c>
      <c r="L35" s="1"/>
      <c r="M35" s="1"/>
    </row>
    <row r="36" spans="1:13" s="2" customFormat="1" ht="78" customHeight="1" x14ac:dyDescent="0.25">
      <c r="A36" s="56" t="s">
        <v>33</v>
      </c>
      <c r="B36" s="55" t="s">
        <v>103</v>
      </c>
      <c r="C36" s="80"/>
      <c r="D36" s="80"/>
      <c r="E36" s="95"/>
      <c r="F36" s="81"/>
      <c r="G36" s="86"/>
      <c r="H36" s="81"/>
      <c r="I36" s="96"/>
      <c r="J36" s="52" t="s">
        <v>35</v>
      </c>
      <c r="K36" s="79">
        <f t="shared" si="5"/>
        <v>0</v>
      </c>
      <c r="L36" s="1"/>
      <c r="M36" s="1"/>
    </row>
    <row r="37" spans="1:13" ht="300.75" customHeight="1" x14ac:dyDescent="0.25">
      <c r="A37" s="49" t="s">
        <v>1</v>
      </c>
      <c r="B37" s="51" t="s">
        <v>116</v>
      </c>
      <c r="C37" s="86">
        <f>C39+C40+C38</f>
        <v>2443.2800000000002</v>
      </c>
      <c r="D37" s="80">
        <f>D39+D40+D38</f>
        <v>2547.48</v>
      </c>
      <c r="E37" s="84">
        <f>E39+E40+E38</f>
        <v>0</v>
      </c>
      <c r="F37" s="85">
        <f t="shared" ref="F37" si="24">E37/D37</f>
        <v>0</v>
      </c>
      <c r="G37" s="91">
        <f>G39+G40+G38</f>
        <v>0</v>
      </c>
      <c r="H37" s="85">
        <f t="shared" ref="H37" si="25">G37/D37</f>
        <v>0</v>
      </c>
      <c r="I37" s="80">
        <f>I39+I40+I38</f>
        <v>2547.48</v>
      </c>
      <c r="J37" s="203" t="s">
        <v>126</v>
      </c>
      <c r="K37" s="82">
        <f t="shared" si="5"/>
        <v>0</v>
      </c>
      <c r="L37" s="1"/>
      <c r="M37" s="1"/>
    </row>
    <row r="38" spans="1:13" x14ac:dyDescent="0.25">
      <c r="A38" s="16"/>
      <c r="B38" s="52" t="s">
        <v>4</v>
      </c>
      <c r="C38" s="90">
        <v>171.4</v>
      </c>
      <c r="D38" s="90">
        <v>275.60000000000002</v>
      </c>
      <c r="E38" s="97">
        <v>0</v>
      </c>
      <c r="F38" s="98">
        <f>E38/D38</f>
        <v>0</v>
      </c>
      <c r="G38" s="88">
        <v>0</v>
      </c>
      <c r="H38" s="98">
        <f>G38/D38</f>
        <v>0</v>
      </c>
      <c r="I38" s="90">
        <f>D38</f>
        <v>275.60000000000002</v>
      </c>
      <c r="J38" s="203"/>
      <c r="K38" s="82">
        <f t="shared" si="5"/>
        <v>0</v>
      </c>
      <c r="L38" s="4"/>
      <c r="M38" s="4"/>
    </row>
    <row r="39" spans="1:13" x14ac:dyDescent="0.25">
      <c r="A39" s="8"/>
      <c r="B39" s="52" t="s">
        <v>48</v>
      </c>
      <c r="C39" s="90">
        <v>1914.9</v>
      </c>
      <c r="D39" s="90">
        <v>1914.9</v>
      </c>
      <c r="E39" s="97">
        <v>0</v>
      </c>
      <c r="F39" s="98">
        <f t="shared" ref="F39" si="26">E39/D39</f>
        <v>0</v>
      </c>
      <c r="G39" s="97">
        <v>0</v>
      </c>
      <c r="H39" s="98">
        <f t="shared" ref="H39" si="27">G39/D39</f>
        <v>0</v>
      </c>
      <c r="I39" s="90">
        <f>D39</f>
        <v>1914.9</v>
      </c>
      <c r="J39" s="203"/>
      <c r="K39" s="82">
        <f t="shared" si="5"/>
        <v>0</v>
      </c>
      <c r="L39" s="1"/>
      <c r="M39" s="1"/>
    </row>
    <row r="40" spans="1:13" x14ac:dyDescent="0.25">
      <c r="A40" s="8"/>
      <c r="B40" s="52" t="s">
        <v>11</v>
      </c>
      <c r="C40" s="90">
        <v>356.98</v>
      </c>
      <c r="D40" s="90">
        <v>356.98</v>
      </c>
      <c r="E40" s="97">
        <f>G40</f>
        <v>0</v>
      </c>
      <c r="F40" s="98">
        <f>E40/D40</f>
        <v>0</v>
      </c>
      <c r="G40" s="88">
        <v>0</v>
      </c>
      <c r="H40" s="98">
        <f>G40/D40</f>
        <v>0</v>
      </c>
      <c r="I40" s="90">
        <f>D40</f>
        <v>356.98</v>
      </c>
      <c r="J40" s="203"/>
      <c r="K40" s="82">
        <f t="shared" si="5"/>
        <v>0</v>
      </c>
      <c r="L40" s="1"/>
      <c r="M40" s="1"/>
    </row>
    <row r="41" spans="1:13" x14ac:dyDescent="0.25">
      <c r="A41" s="8"/>
      <c r="B41" s="52" t="s">
        <v>13</v>
      </c>
      <c r="C41" s="97"/>
      <c r="D41" s="97"/>
      <c r="E41" s="97"/>
      <c r="F41" s="98"/>
      <c r="G41" s="88"/>
      <c r="H41" s="98"/>
      <c r="I41" s="97"/>
      <c r="J41" s="203"/>
      <c r="K41" s="82">
        <f t="shared" si="5"/>
        <v>0</v>
      </c>
      <c r="L41" s="1"/>
      <c r="M41" s="1"/>
    </row>
    <row r="42" spans="1:13" x14ac:dyDescent="0.25">
      <c r="A42" s="8"/>
      <c r="B42" s="52" t="s">
        <v>5</v>
      </c>
      <c r="C42" s="97"/>
      <c r="D42" s="97"/>
      <c r="E42" s="97"/>
      <c r="F42" s="98"/>
      <c r="G42" s="88"/>
      <c r="H42" s="98"/>
      <c r="I42" s="97"/>
      <c r="J42" s="203"/>
      <c r="K42" s="82">
        <f t="shared" si="5"/>
        <v>0</v>
      </c>
      <c r="L42" s="1"/>
      <c r="M42" s="1"/>
    </row>
    <row r="43" spans="1:13" s="2" customFormat="1" ht="202.5" customHeight="1" x14ac:dyDescent="0.25">
      <c r="A43" s="56" t="s">
        <v>10</v>
      </c>
      <c r="B43" s="19" t="s">
        <v>65</v>
      </c>
      <c r="C43" s="80">
        <f>C44+C45+C46+C47</f>
        <v>21682.63</v>
      </c>
      <c r="D43" s="80">
        <f>D44+D45+D46+D47</f>
        <v>21682.63</v>
      </c>
      <c r="E43" s="84">
        <f>E44+E45+E46+E47+E48</f>
        <v>0</v>
      </c>
      <c r="F43" s="85">
        <f>E43/D43</f>
        <v>0</v>
      </c>
      <c r="G43" s="91">
        <f>SUM(G44:G48)</f>
        <v>0</v>
      </c>
      <c r="H43" s="85">
        <f>G43/D43</f>
        <v>0</v>
      </c>
      <c r="I43" s="86">
        <f>I44+I45+I46+I47</f>
        <v>21682.63</v>
      </c>
      <c r="J43" s="171" t="s">
        <v>123</v>
      </c>
      <c r="K43" s="82">
        <f t="shared" si="5"/>
        <v>0</v>
      </c>
      <c r="L43" s="1"/>
      <c r="M43" s="1"/>
    </row>
    <row r="44" spans="1:13" s="3" customFormat="1" x14ac:dyDescent="0.25">
      <c r="A44" s="17"/>
      <c r="B44" s="52" t="s">
        <v>4</v>
      </c>
      <c r="C44" s="90">
        <v>4140</v>
      </c>
      <c r="D44" s="90">
        <v>4140</v>
      </c>
      <c r="E44" s="97"/>
      <c r="F44" s="98"/>
      <c r="G44" s="88">
        <v>0</v>
      </c>
      <c r="H44" s="85"/>
      <c r="I44" s="87">
        <f>D44</f>
        <v>4140</v>
      </c>
      <c r="J44" s="171"/>
      <c r="K44" s="82">
        <f t="shared" si="5"/>
        <v>0</v>
      </c>
      <c r="L44" s="1"/>
      <c r="M44" s="1"/>
    </row>
    <row r="45" spans="1:13" s="3" customFormat="1" x14ac:dyDescent="0.25">
      <c r="A45" s="17"/>
      <c r="B45" s="52" t="s">
        <v>48</v>
      </c>
      <c r="C45" s="90">
        <v>16458.5</v>
      </c>
      <c r="D45" s="90">
        <v>16458.5</v>
      </c>
      <c r="E45" s="97">
        <v>0</v>
      </c>
      <c r="F45" s="98">
        <f>E45/D45</f>
        <v>0</v>
      </c>
      <c r="G45" s="88">
        <v>0</v>
      </c>
      <c r="H45" s="98">
        <f t="shared" ref="H45:H46" si="28">G45/D45</f>
        <v>0</v>
      </c>
      <c r="I45" s="87">
        <f>D45</f>
        <v>16458.5</v>
      </c>
      <c r="J45" s="171"/>
      <c r="K45" s="82">
        <f t="shared" si="5"/>
        <v>0</v>
      </c>
      <c r="L45" s="1"/>
      <c r="M45" s="1"/>
    </row>
    <row r="46" spans="1:13" s="3" customFormat="1" x14ac:dyDescent="0.25">
      <c r="A46" s="17"/>
      <c r="B46" s="52" t="s">
        <v>11</v>
      </c>
      <c r="C46" s="90">
        <v>1084.1300000000001</v>
      </c>
      <c r="D46" s="90">
        <v>1084.1300000000001</v>
      </c>
      <c r="E46" s="97">
        <f>G46</f>
        <v>0</v>
      </c>
      <c r="F46" s="98">
        <f>E46/D46</f>
        <v>0</v>
      </c>
      <c r="G46" s="88">
        <v>0</v>
      </c>
      <c r="H46" s="98">
        <f t="shared" si="28"/>
        <v>0</v>
      </c>
      <c r="I46" s="87">
        <f>D46</f>
        <v>1084.1300000000001</v>
      </c>
      <c r="J46" s="171"/>
      <c r="K46" s="82">
        <f t="shared" si="5"/>
        <v>0</v>
      </c>
      <c r="L46" s="1"/>
      <c r="M46" s="1"/>
    </row>
    <row r="47" spans="1:13" s="3" customFormat="1" x14ac:dyDescent="0.25">
      <c r="A47" s="17"/>
      <c r="B47" s="52" t="s">
        <v>13</v>
      </c>
      <c r="C47" s="97">
        <v>0</v>
      </c>
      <c r="D47" s="97">
        <v>0</v>
      </c>
      <c r="E47" s="97"/>
      <c r="F47" s="98">
        <v>0</v>
      </c>
      <c r="G47" s="99"/>
      <c r="H47" s="98"/>
      <c r="I47" s="97">
        <f>D47-G47</f>
        <v>0</v>
      </c>
      <c r="J47" s="171"/>
      <c r="K47" s="82">
        <f t="shared" si="5"/>
        <v>0</v>
      </c>
      <c r="L47" s="1"/>
      <c r="M47" s="1"/>
    </row>
    <row r="48" spans="1:13" s="3" customFormat="1" ht="93" customHeight="1" x14ac:dyDescent="0.25">
      <c r="A48" s="17"/>
      <c r="B48" s="52" t="s">
        <v>5</v>
      </c>
      <c r="C48" s="97"/>
      <c r="D48" s="97"/>
      <c r="E48" s="97"/>
      <c r="F48" s="98"/>
      <c r="G48" s="88"/>
      <c r="H48" s="98"/>
      <c r="I48" s="97"/>
      <c r="J48" s="171"/>
      <c r="K48" s="82">
        <f t="shared" si="5"/>
        <v>0</v>
      </c>
      <c r="L48" s="1"/>
      <c r="M48" s="1"/>
    </row>
    <row r="49" spans="1:13" s="3" customFormat="1" ht="175.5" customHeight="1" x14ac:dyDescent="0.25">
      <c r="A49" s="56" t="s">
        <v>34</v>
      </c>
      <c r="B49" s="47" t="s">
        <v>117</v>
      </c>
      <c r="C49" s="86">
        <f>C50+C51+C52+C53</f>
        <v>11185.4</v>
      </c>
      <c r="D49" s="86">
        <f t="shared" ref="D49:E49" si="29">D50+D51+D52+D53</f>
        <v>11185.4</v>
      </c>
      <c r="E49" s="86">
        <f t="shared" si="29"/>
        <v>1800</v>
      </c>
      <c r="F49" s="100">
        <f t="shared" ref="F49:F51" si="30">E49/D49</f>
        <v>0.16089999999999999</v>
      </c>
      <c r="G49" s="86">
        <f>G50+G51+G52+G53</f>
        <v>1273.45</v>
      </c>
      <c r="H49" s="100">
        <f t="shared" ref="H49:H51" si="31">G49/D49</f>
        <v>0.1138</v>
      </c>
      <c r="I49" s="86">
        <f>I50+I51+I52+I53</f>
        <v>11185.4</v>
      </c>
      <c r="J49" s="169" t="s">
        <v>77</v>
      </c>
      <c r="K49" s="82">
        <f t="shared" si="5"/>
        <v>0</v>
      </c>
      <c r="L49" s="1"/>
      <c r="M49" s="1"/>
    </row>
    <row r="50" spans="1:13" s="3" customFormat="1" ht="53.25" customHeight="1" x14ac:dyDescent="0.25">
      <c r="A50" s="8"/>
      <c r="B50" s="52" t="s">
        <v>4</v>
      </c>
      <c r="C50" s="86"/>
      <c r="D50" s="86"/>
      <c r="E50" s="86"/>
      <c r="F50" s="100"/>
      <c r="G50" s="86"/>
      <c r="H50" s="100"/>
      <c r="I50" s="86"/>
      <c r="J50" s="170"/>
      <c r="K50" s="82">
        <f t="shared" si="5"/>
        <v>0</v>
      </c>
      <c r="L50" s="1"/>
      <c r="M50" s="1"/>
    </row>
    <row r="51" spans="1:13" s="3" customFormat="1" ht="60.75" customHeight="1" x14ac:dyDescent="0.25">
      <c r="A51" s="8"/>
      <c r="B51" s="52" t="s">
        <v>16</v>
      </c>
      <c r="C51" s="87">
        <v>11185.4</v>
      </c>
      <c r="D51" s="87">
        <v>11185.4</v>
      </c>
      <c r="E51" s="87">
        <v>1800</v>
      </c>
      <c r="F51" s="92">
        <f t="shared" si="30"/>
        <v>0.16089999999999999</v>
      </c>
      <c r="G51" s="87">
        <v>1273.45</v>
      </c>
      <c r="H51" s="92">
        <f t="shared" si="31"/>
        <v>0.1138</v>
      </c>
      <c r="I51" s="87">
        <f>1794.46+79.54+9311.4</f>
        <v>11185.4</v>
      </c>
      <c r="J51" s="170"/>
      <c r="K51" s="82">
        <f t="shared" si="5"/>
        <v>0</v>
      </c>
      <c r="L51" s="1"/>
      <c r="M51" s="1"/>
    </row>
    <row r="52" spans="1:13" s="3" customFormat="1" x14ac:dyDescent="0.25">
      <c r="A52" s="8"/>
      <c r="B52" s="52" t="s">
        <v>11</v>
      </c>
      <c r="C52" s="91"/>
      <c r="D52" s="91"/>
      <c r="E52" s="91"/>
      <c r="F52" s="101"/>
      <c r="G52" s="91"/>
      <c r="H52" s="101"/>
      <c r="I52" s="91"/>
      <c r="J52" s="170"/>
      <c r="K52" s="82">
        <f t="shared" si="5"/>
        <v>0</v>
      </c>
      <c r="L52" s="1"/>
      <c r="M52" s="1"/>
    </row>
    <row r="53" spans="1:13" s="3" customFormat="1" ht="30.75" customHeight="1" x14ac:dyDescent="0.25">
      <c r="A53" s="8"/>
      <c r="B53" s="52" t="s">
        <v>13</v>
      </c>
      <c r="C53" s="91"/>
      <c r="D53" s="91"/>
      <c r="E53" s="91"/>
      <c r="F53" s="101"/>
      <c r="G53" s="91"/>
      <c r="H53" s="101"/>
      <c r="I53" s="91"/>
      <c r="J53" s="170"/>
      <c r="K53" s="82">
        <f t="shared" si="5"/>
        <v>0</v>
      </c>
      <c r="L53" s="1"/>
      <c r="M53" s="1"/>
    </row>
    <row r="54" spans="1:13" s="3" customFormat="1" ht="87.75" customHeight="1" x14ac:dyDescent="0.25">
      <c r="A54" s="8"/>
      <c r="B54" s="52" t="s">
        <v>5</v>
      </c>
      <c r="C54" s="88"/>
      <c r="D54" s="88"/>
      <c r="E54" s="88"/>
      <c r="F54" s="89"/>
      <c r="G54" s="88"/>
      <c r="H54" s="89"/>
      <c r="I54" s="88"/>
      <c r="J54" s="170"/>
      <c r="K54" s="82">
        <f t="shared" si="5"/>
        <v>0</v>
      </c>
      <c r="L54" s="1"/>
      <c r="M54" s="1"/>
    </row>
    <row r="55" spans="1:13" s="102" customFormat="1" ht="212.25" customHeight="1" x14ac:dyDescent="0.25">
      <c r="A55" s="56" t="s">
        <v>17</v>
      </c>
      <c r="B55" s="26" t="s">
        <v>86</v>
      </c>
      <c r="C55" s="86">
        <f>C56+C57+C58+C59+C60</f>
        <v>2103.5</v>
      </c>
      <c r="D55" s="86">
        <f>D56+D57+D58+D59+D60</f>
        <v>2103.5</v>
      </c>
      <c r="E55" s="86">
        <f>E56+E57+E58+E59+E60</f>
        <v>639.67999999999995</v>
      </c>
      <c r="F55" s="100">
        <f>E55/D55</f>
        <v>0.30409999999999998</v>
      </c>
      <c r="G55" s="86">
        <f>G56+G57+G58+G59+G60</f>
        <v>0</v>
      </c>
      <c r="H55" s="101">
        <f>G55/D55</f>
        <v>0</v>
      </c>
      <c r="I55" s="86">
        <f>I56+I57+I58+I59+I60</f>
        <v>2103.5</v>
      </c>
      <c r="J55" s="171" t="s">
        <v>127</v>
      </c>
      <c r="K55" s="82">
        <f t="shared" si="5"/>
        <v>0</v>
      </c>
      <c r="L55" s="1"/>
      <c r="M55" s="1"/>
    </row>
    <row r="56" spans="1:13" s="3" customFormat="1" x14ac:dyDescent="0.25">
      <c r="A56" s="56"/>
      <c r="B56" s="27" t="s">
        <v>4</v>
      </c>
      <c r="C56" s="87">
        <v>0</v>
      </c>
      <c r="D56" s="87">
        <v>0</v>
      </c>
      <c r="E56" s="87">
        <v>0</v>
      </c>
      <c r="F56" s="92"/>
      <c r="G56" s="87">
        <v>0</v>
      </c>
      <c r="H56" s="89"/>
      <c r="I56" s="87">
        <v>0</v>
      </c>
      <c r="J56" s="170"/>
      <c r="K56" s="82">
        <f t="shared" si="5"/>
        <v>0</v>
      </c>
      <c r="L56" s="1"/>
      <c r="M56" s="1"/>
    </row>
    <row r="57" spans="1:13" s="3" customFormat="1" x14ac:dyDescent="0.25">
      <c r="A57" s="56"/>
      <c r="B57" s="27" t="s">
        <v>48</v>
      </c>
      <c r="C57" s="87">
        <v>2103.5</v>
      </c>
      <c r="D57" s="87">
        <v>2103.5</v>
      </c>
      <c r="E57" s="87">
        <v>639.67999999999995</v>
      </c>
      <c r="F57" s="92">
        <f t="shared" ref="F57" si="32">E57/D57</f>
        <v>0.30409999999999998</v>
      </c>
      <c r="G57" s="87">
        <v>0</v>
      </c>
      <c r="H57" s="89">
        <f t="shared" ref="H57" si="33">G57/D57</f>
        <v>0</v>
      </c>
      <c r="I57" s="87">
        <f>D57-G57</f>
        <v>2103.5</v>
      </c>
      <c r="J57" s="170"/>
      <c r="K57" s="82">
        <f t="shared" si="5"/>
        <v>0</v>
      </c>
      <c r="L57" s="1"/>
      <c r="M57" s="1"/>
    </row>
    <row r="58" spans="1:13" s="3" customFormat="1" x14ac:dyDescent="0.25">
      <c r="A58" s="56"/>
      <c r="B58" s="27" t="s">
        <v>11</v>
      </c>
      <c r="C58" s="87">
        <v>0</v>
      </c>
      <c r="D58" s="87">
        <v>0</v>
      </c>
      <c r="E58" s="87">
        <f>G58</f>
        <v>0</v>
      </c>
      <c r="F58" s="92"/>
      <c r="G58" s="87">
        <v>0</v>
      </c>
      <c r="H58" s="89"/>
      <c r="I58" s="88">
        <v>0</v>
      </c>
      <c r="J58" s="170"/>
      <c r="K58" s="82">
        <f t="shared" si="5"/>
        <v>0</v>
      </c>
      <c r="L58" s="1"/>
      <c r="M58" s="1"/>
    </row>
    <row r="59" spans="1:13" s="3" customFormat="1" x14ac:dyDescent="0.25">
      <c r="A59" s="56"/>
      <c r="B59" s="27" t="s">
        <v>13</v>
      </c>
      <c r="C59" s="87"/>
      <c r="D59" s="87"/>
      <c r="E59" s="87"/>
      <c r="F59" s="92"/>
      <c r="G59" s="87"/>
      <c r="H59" s="89"/>
      <c r="I59" s="88"/>
      <c r="J59" s="170"/>
      <c r="K59" s="82">
        <f t="shared" si="5"/>
        <v>0</v>
      </c>
      <c r="L59" s="1"/>
      <c r="M59" s="1"/>
    </row>
    <row r="60" spans="1:13" s="3" customFormat="1" x14ac:dyDescent="0.25">
      <c r="A60" s="56"/>
      <c r="B60" s="52" t="s">
        <v>5</v>
      </c>
      <c r="C60" s="87"/>
      <c r="D60" s="87"/>
      <c r="E60" s="87"/>
      <c r="F60" s="92"/>
      <c r="G60" s="87"/>
      <c r="H60" s="89"/>
      <c r="I60" s="88"/>
      <c r="J60" s="170"/>
      <c r="K60" s="82">
        <f t="shared" si="5"/>
        <v>0</v>
      </c>
      <c r="L60" s="1"/>
      <c r="M60" s="1"/>
    </row>
    <row r="61" spans="1:13" s="44" customFormat="1" ht="61.5" customHeight="1" x14ac:dyDescent="0.25">
      <c r="A61" s="56" t="s">
        <v>18</v>
      </c>
      <c r="B61" s="103" t="s">
        <v>104</v>
      </c>
      <c r="C61" s="86"/>
      <c r="D61" s="86"/>
      <c r="E61" s="104"/>
      <c r="F61" s="100"/>
      <c r="G61" s="86"/>
      <c r="H61" s="100"/>
      <c r="I61" s="105"/>
      <c r="J61" s="52" t="s">
        <v>35</v>
      </c>
      <c r="K61" s="79">
        <f t="shared" si="5"/>
        <v>0</v>
      </c>
      <c r="L61" s="43"/>
      <c r="M61" s="43"/>
    </row>
    <row r="62" spans="1:13" s="106" customFormat="1" ht="57" customHeight="1" x14ac:dyDescent="0.25">
      <c r="A62" s="49" t="s">
        <v>19</v>
      </c>
      <c r="B62" s="55" t="s">
        <v>118</v>
      </c>
      <c r="C62" s="86">
        <f>SUM(C63:C66)</f>
        <v>489148.92</v>
      </c>
      <c r="D62" s="80">
        <f>SUM(D63:D66)</f>
        <v>489148.92</v>
      </c>
      <c r="E62" s="80">
        <f>SUM(E63:E66)</f>
        <v>0</v>
      </c>
      <c r="F62" s="81">
        <f>E62/D62</f>
        <v>0</v>
      </c>
      <c r="G62" s="80">
        <f t="shared" ref="G62" si="34">SUM(G63:G67)</f>
        <v>0</v>
      </c>
      <c r="H62" s="81">
        <f>G62/D62</f>
        <v>0</v>
      </c>
      <c r="I62" s="86">
        <f>SUM(I63:I66)</f>
        <v>489148.92</v>
      </c>
      <c r="J62" s="197"/>
      <c r="K62" s="82">
        <f t="shared" si="5"/>
        <v>0</v>
      </c>
      <c r="L62" s="1"/>
      <c r="M62" s="1"/>
    </row>
    <row r="63" spans="1:13" s="9" customFormat="1" x14ac:dyDescent="0.25">
      <c r="A63" s="56"/>
      <c r="B63" s="52" t="s">
        <v>4</v>
      </c>
      <c r="C63" s="87">
        <f t="shared" ref="C63:E67" si="35">C69+C117</f>
        <v>44654.400000000001</v>
      </c>
      <c r="D63" s="90">
        <f t="shared" si="35"/>
        <v>44654.400000000001</v>
      </c>
      <c r="E63" s="90">
        <f t="shared" si="35"/>
        <v>0</v>
      </c>
      <c r="F63" s="94">
        <f t="shared" ref="F63:F65" si="36">E63/D63</f>
        <v>0</v>
      </c>
      <c r="G63" s="90">
        <f>G69+G117</f>
        <v>0</v>
      </c>
      <c r="H63" s="94">
        <f t="shared" ref="H63:H65" si="37">G63/D63</f>
        <v>0</v>
      </c>
      <c r="I63" s="87">
        <f>I69+I117</f>
        <v>44654.400000000001</v>
      </c>
      <c r="J63" s="197"/>
      <c r="K63" s="82">
        <f t="shared" si="5"/>
        <v>0</v>
      </c>
      <c r="L63" s="1"/>
      <c r="M63" s="1"/>
    </row>
    <row r="64" spans="1:13" s="9" customFormat="1" x14ac:dyDescent="0.25">
      <c r="A64" s="56"/>
      <c r="B64" s="52" t="s">
        <v>36</v>
      </c>
      <c r="C64" s="87">
        <f t="shared" si="35"/>
        <v>378295.9</v>
      </c>
      <c r="D64" s="90">
        <f t="shared" si="35"/>
        <v>378295.9</v>
      </c>
      <c r="E64" s="90">
        <f t="shared" si="35"/>
        <v>0</v>
      </c>
      <c r="F64" s="94">
        <f t="shared" si="36"/>
        <v>0</v>
      </c>
      <c r="G64" s="90">
        <f>G70+G118</f>
        <v>0</v>
      </c>
      <c r="H64" s="94">
        <f t="shared" si="37"/>
        <v>0</v>
      </c>
      <c r="I64" s="87">
        <f>I70+I118</f>
        <v>378295.9</v>
      </c>
      <c r="J64" s="197"/>
      <c r="K64" s="82">
        <f t="shared" si="5"/>
        <v>0</v>
      </c>
      <c r="L64" s="1"/>
      <c r="M64" s="1"/>
    </row>
    <row r="65" spans="1:13" s="9" customFormat="1" x14ac:dyDescent="0.25">
      <c r="A65" s="56"/>
      <c r="B65" s="52" t="s">
        <v>11</v>
      </c>
      <c r="C65" s="87">
        <f t="shared" si="35"/>
        <v>66198.62</v>
      </c>
      <c r="D65" s="90">
        <f t="shared" si="35"/>
        <v>66198.62</v>
      </c>
      <c r="E65" s="90">
        <f t="shared" si="35"/>
        <v>0</v>
      </c>
      <c r="F65" s="94">
        <f t="shared" si="36"/>
        <v>0</v>
      </c>
      <c r="G65" s="90">
        <f>G71+G119</f>
        <v>0</v>
      </c>
      <c r="H65" s="94">
        <f t="shared" si="37"/>
        <v>0</v>
      </c>
      <c r="I65" s="87">
        <f>I71+I119</f>
        <v>66198.62</v>
      </c>
      <c r="J65" s="197"/>
      <c r="K65" s="82">
        <f t="shared" si="5"/>
        <v>0</v>
      </c>
      <c r="L65" s="1"/>
      <c r="M65" s="1"/>
    </row>
    <row r="66" spans="1:13" s="9" customFormat="1" x14ac:dyDescent="0.25">
      <c r="A66" s="56"/>
      <c r="B66" s="52" t="s">
        <v>13</v>
      </c>
      <c r="C66" s="87">
        <f t="shared" si="35"/>
        <v>0</v>
      </c>
      <c r="D66" s="90">
        <f t="shared" si="35"/>
        <v>0</v>
      </c>
      <c r="E66" s="90">
        <f t="shared" si="35"/>
        <v>0</v>
      </c>
      <c r="F66" s="94">
        <v>0</v>
      </c>
      <c r="G66" s="90"/>
      <c r="H66" s="94">
        <v>0</v>
      </c>
      <c r="I66" s="87">
        <f>I72+I120</f>
        <v>0</v>
      </c>
      <c r="J66" s="197"/>
      <c r="K66" s="82">
        <f t="shared" si="5"/>
        <v>0</v>
      </c>
      <c r="L66" s="1"/>
      <c r="M66" s="1"/>
    </row>
    <row r="67" spans="1:13" s="9" customFormat="1" collapsed="1" x14ac:dyDescent="0.25">
      <c r="A67" s="56"/>
      <c r="B67" s="52" t="s">
        <v>5</v>
      </c>
      <c r="C67" s="87">
        <f t="shared" si="35"/>
        <v>0</v>
      </c>
      <c r="D67" s="90">
        <f t="shared" si="35"/>
        <v>0</v>
      </c>
      <c r="E67" s="90">
        <f t="shared" si="35"/>
        <v>0</v>
      </c>
      <c r="F67" s="94"/>
      <c r="G67" s="90"/>
      <c r="H67" s="94"/>
      <c r="I67" s="87">
        <f>I73+I121</f>
        <v>0</v>
      </c>
      <c r="J67" s="197"/>
      <c r="K67" s="82">
        <f t="shared" si="5"/>
        <v>0</v>
      </c>
      <c r="L67" s="1"/>
      <c r="M67" s="1"/>
    </row>
    <row r="68" spans="1:13" s="111" customFormat="1" x14ac:dyDescent="0.25">
      <c r="A68" s="30" t="s">
        <v>38</v>
      </c>
      <c r="B68" s="31" t="s">
        <v>95</v>
      </c>
      <c r="C68" s="107">
        <f>SUM(C69:C73)</f>
        <v>439532.13</v>
      </c>
      <c r="D68" s="108">
        <f>SUM(D69:D73)</f>
        <v>439532.13</v>
      </c>
      <c r="E68" s="108">
        <f>SUM(E69:E73)</f>
        <v>0</v>
      </c>
      <c r="F68" s="109">
        <f>E68/D68</f>
        <v>0</v>
      </c>
      <c r="G68" s="108">
        <f>SUM(G69:G73)</f>
        <v>0</v>
      </c>
      <c r="H68" s="109">
        <f>G68/D68</f>
        <v>0</v>
      </c>
      <c r="I68" s="107">
        <f>SUM(I69:I73)</f>
        <v>439532.13</v>
      </c>
      <c r="J68" s="213"/>
      <c r="K68" s="82">
        <f t="shared" si="5"/>
        <v>0</v>
      </c>
      <c r="L68" s="110"/>
      <c r="M68" s="7"/>
    </row>
    <row r="69" spans="1:13" s="10" customFormat="1" x14ac:dyDescent="0.25">
      <c r="A69" s="38"/>
      <c r="B69" s="27" t="s">
        <v>4</v>
      </c>
      <c r="C69" s="87">
        <f t="shared" ref="C69:I71" si="38">C93+C75</f>
        <v>0</v>
      </c>
      <c r="D69" s="90">
        <f t="shared" si="38"/>
        <v>0</v>
      </c>
      <c r="E69" s="90">
        <f t="shared" si="38"/>
        <v>0</v>
      </c>
      <c r="F69" s="94">
        <f t="shared" si="38"/>
        <v>0</v>
      </c>
      <c r="G69" s="90">
        <f t="shared" si="38"/>
        <v>0</v>
      </c>
      <c r="H69" s="94">
        <f t="shared" si="38"/>
        <v>0</v>
      </c>
      <c r="I69" s="87">
        <f t="shared" si="38"/>
        <v>0</v>
      </c>
      <c r="J69" s="213"/>
      <c r="K69" s="82">
        <f t="shared" si="5"/>
        <v>0</v>
      </c>
      <c r="L69" s="7"/>
      <c r="M69" s="7"/>
    </row>
    <row r="70" spans="1:13" s="10" customFormat="1" x14ac:dyDescent="0.25">
      <c r="A70" s="38"/>
      <c r="B70" s="27" t="s">
        <v>47</v>
      </c>
      <c r="C70" s="87">
        <f t="shared" si="38"/>
        <v>373593.3</v>
      </c>
      <c r="D70" s="90">
        <f t="shared" si="38"/>
        <v>373593.3</v>
      </c>
      <c r="E70" s="90">
        <f t="shared" si="38"/>
        <v>0</v>
      </c>
      <c r="F70" s="94">
        <f t="shared" si="38"/>
        <v>0</v>
      </c>
      <c r="G70" s="90">
        <f t="shared" si="38"/>
        <v>0</v>
      </c>
      <c r="H70" s="94">
        <f t="shared" si="38"/>
        <v>0</v>
      </c>
      <c r="I70" s="87">
        <f t="shared" si="38"/>
        <v>373593.3</v>
      </c>
      <c r="J70" s="213"/>
      <c r="K70" s="82">
        <f t="shared" si="5"/>
        <v>0</v>
      </c>
      <c r="L70" s="7"/>
      <c r="M70" s="7"/>
    </row>
    <row r="71" spans="1:13" s="10" customFormat="1" x14ac:dyDescent="0.25">
      <c r="A71" s="38"/>
      <c r="B71" s="27" t="s">
        <v>11</v>
      </c>
      <c r="C71" s="87">
        <f t="shared" si="38"/>
        <v>65938.83</v>
      </c>
      <c r="D71" s="90">
        <f t="shared" si="38"/>
        <v>65938.83</v>
      </c>
      <c r="E71" s="90">
        <f t="shared" si="38"/>
        <v>0</v>
      </c>
      <c r="F71" s="94">
        <f t="shared" si="38"/>
        <v>0</v>
      </c>
      <c r="G71" s="90">
        <f t="shared" si="38"/>
        <v>0</v>
      </c>
      <c r="H71" s="94">
        <f t="shared" si="38"/>
        <v>0</v>
      </c>
      <c r="I71" s="87">
        <f t="shared" si="38"/>
        <v>65938.83</v>
      </c>
      <c r="J71" s="213"/>
      <c r="K71" s="82">
        <f t="shared" si="5"/>
        <v>0</v>
      </c>
      <c r="L71" s="7"/>
      <c r="M71" s="7"/>
    </row>
    <row r="72" spans="1:13" s="10" customFormat="1" x14ac:dyDescent="0.25">
      <c r="A72" s="38"/>
      <c r="B72" s="27" t="s">
        <v>13</v>
      </c>
      <c r="C72" s="87"/>
      <c r="D72" s="90"/>
      <c r="E72" s="90"/>
      <c r="F72" s="94">
        <v>0</v>
      </c>
      <c r="G72" s="90"/>
      <c r="H72" s="94">
        <v>0</v>
      </c>
      <c r="I72" s="87"/>
      <c r="J72" s="213"/>
      <c r="K72" s="82">
        <f t="shared" si="5"/>
        <v>0</v>
      </c>
      <c r="L72" s="7"/>
      <c r="M72" s="7"/>
    </row>
    <row r="73" spans="1:13" s="10" customFormat="1" x14ac:dyDescent="0.25">
      <c r="A73" s="38"/>
      <c r="B73" s="27" t="s">
        <v>5</v>
      </c>
      <c r="C73" s="87">
        <f t="shared" ref="C73:I73" si="39">C79+C97</f>
        <v>0</v>
      </c>
      <c r="D73" s="90">
        <f t="shared" si="39"/>
        <v>0</v>
      </c>
      <c r="E73" s="90">
        <f t="shared" si="39"/>
        <v>0</v>
      </c>
      <c r="F73" s="94">
        <f t="shared" si="39"/>
        <v>0</v>
      </c>
      <c r="G73" s="90">
        <f t="shared" si="39"/>
        <v>0</v>
      </c>
      <c r="H73" s="94">
        <f t="shared" si="39"/>
        <v>0</v>
      </c>
      <c r="I73" s="87">
        <f t="shared" si="39"/>
        <v>0</v>
      </c>
      <c r="J73" s="213"/>
      <c r="K73" s="82">
        <f t="shared" si="5"/>
        <v>0</v>
      </c>
      <c r="L73" s="7"/>
      <c r="M73" s="7"/>
    </row>
    <row r="74" spans="1:13" s="111" customFormat="1" ht="81" x14ac:dyDescent="0.25">
      <c r="A74" s="30" t="s">
        <v>39</v>
      </c>
      <c r="B74" s="31" t="s">
        <v>83</v>
      </c>
      <c r="C74" s="107">
        <f>SUM(C75:C79)</f>
        <v>282993.8</v>
      </c>
      <c r="D74" s="108">
        <f>SUM(D75:D79)</f>
        <v>282993.8</v>
      </c>
      <c r="E74" s="108">
        <f>SUM(E75:E79)</f>
        <v>0</v>
      </c>
      <c r="F74" s="109">
        <f>E74/D74</f>
        <v>0</v>
      </c>
      <c r="G74" s="108">
        <f>SUM(G75:G79)</f>
        <v>0</v>
      </c>
      <c r="H74" s="109">
        <f>G74/D74</f>
        <v>0</v>
      </c>
      <c r="I74" s="107">
        <f>SUM(I75:I79)</f>
        <v>282993.8</v>
      </c>
      <c r="J74" s="13"/>
      <c r="K74" s="82">
        <f t="shared" ref="K74:K137" si="40">D74-I74</f>
        <v>0</v>
      </c>
      <c r="L74" s="110"/>
      <c r="M74" s="110"/>
    </row>
    <row r="75" spans="1:13" s="10" customFormat="1" x14ac:dyDescent="0.25">
      <c r="A75" s="34"/>
      <c r="B75" s="27" t="s">
        <v>4</v>
      </c>
      <c r="C75" s="87"/>
      <c r="D75" s="80"/>
      <c r="E75" s="90"/>
      <c r="F75" s="109"/>
      <c r="G75" s="90"/>
      <c r="H75" s="109"/>
      <c r="I75" s="87"/>
      <c r="J75" s="53"/>
      <c r="K75" s="82">
        <f t="shared" si="40"/>
        <v>0</v>
      </c>
      <c r="L75" s="7"/>
      <c r="M75" s="7"/>
    </row>
    <row r="76" spans="1:13" s="10" customFormat="1" x14ac:dyDescent="0.25">
      <c r="A76" s="34"/>
      <c r="B76" s="27" t="s">
        <v>47</v>
      </c>
      <c r="C76" s="87">
        <f t="shared" ref="C76:E77" si="41">C88+C82</f>
        <v>251864.4</v>
      </c>
      <c r="D76" s="87">
        <f t="shared" si="41"/>
        <v>251864.4</v>
      </c>
      <c r="E76" s="87">
        <f t="shared" si="41"/>
        <v>0</v>
      </c>
      <c r="F76" s="109">
        <f t="shared" ref="F76:F77" si="42">E76/D76</f>
        <v>0</v>
      </c>
      <c r="G76" s="90">
        <f>G88+G82</f>
        <v>0</v>
      </c>
      <c r="H76" s="109">
        <f t="shared" ref="H76:H77" si="43">G76/D76</f>
        <v>0</v>
      </c>
      <c r="I76" s="87">
        <f>I88+I82</f>
        <v>251864.4</v>
      </c>
      <c r="J76" s="53"/>
      <c r="K76" s="82">
        <f t="shared" si="40"/>
        <v>0</v>
      </c>
      <c r="L76" s="7"/>
      <c r="M76" s="7"/>
    </row>
    <row r="77" spans="1:13" s="10" customFormat="1" x14ac:dyDescent="0.25">
      <c r="A77" s="34"/>
      <c r="B77" s="27" t="s">
        <v>37</v>
      </c>
      <c r="C77" s="87">
        <f t="shared" si="41"/>
        <v>31129.4</v>
      </c>
      <c r="D77" s="87">
        <f t="shared" si="41"/>
        <v>31129.4</v>
      </c>
      <c r="E77" s="87">
        <f t="shared" si="41"/>
        <v>0</v>
      </c>
      <c r="F77" s="109">
        <f t="shared" si="42"/>
        <v>0</v>
      </c>
      <c r="G77" s="90">
        <f>G89+G83</f>
        <v>0</v>
      </c>
      <c r="H77" s="109">
        <f t="shared" si="43"/>
        <v>0</v>
      </c>
      <c r="I77" s="87">
        <f>I89+I83</f>
        <v>31129.4</v>
      </c>
      <c r="J77" s="53"/>
      <c r="K77" s="82">
        <f t="shared" si="40"/>
        <v>0</v>
      </c>
      <c r="L77" s="7"/>
      <c r="M77" s="7"/>
    </row>
    <row r="78" spans="1:13" s="10" customFormat="1" x14ac:dyDescent="0.25">
      <c r="A78" s="34"/>
      <c r="B78" s="27" t="s">
        <v>13</v>
      </c>
      <c r="C78" s="87"/>
      <c r="D78" s="90"/>
      <c r="E78" s="90"/>
      <c r="F78" s="94"/>
      <c r="G78" s="90"/>
      <c r="H78" s="94"/>
      <c r="I78" s="87"/>
      <c r="J78" s="53"/>
      <c r="K78" s="82">
        <f t="shared" si="40"/>
        <v>0</v>
      </c>
      <c r="L78" s="7"/>
      <c r="M78" s="7"/>
    </row>
    <row r="79" spans="1:13" s="10" customFormat="1" x14ac:dyDescent="0.25">
      <c r="A79" s="34"/>
      <c r="B79" s="27" t="s">
        <v>5</v>
      </c>
      <c r="C79" s="87"/>
      <c r="D79" s="80"/>
      <c r="E79" s="90"/>
      <c r="F79" s="94"/>
      <c r="G79" s="90"/>
      <c r="H79" s="94"/>
      <c r="I79" s="87"/>
      <c r="J79" s="53"/>
      <c r="K79" s="82">
        <f t="shared" si="40"/>
        <v>0</v>
      </c>
      <c r="L79" s="7"/>
      <c r="M79" s="7"/>
    </row>
    <row r="80" spans="1:13" s="111" customFormat="1" ht="50.25" customHeight="1" x14ac:dyDescent="0.25">
      <c r="A80" s="112" t="s">
        <v>56</v>
      </c>
      <c r="B80" s="113" t="s">
        <v>91</v>
      </c>
      <c r="C80" s="114">
        <f>SUM(C81:C85)</f>
        <v>252032.9</v>
      </c>
      <c r="D80" s="115">
        <f>SUM(D81:D85)</f>
        <v>252032.9</v>
      </c>
      <c r="E80" s="115">
        <f>SUM(E81:E85)</f>
        <v>0</v>
      </c>
      <c r="F80" s="116">
        <f>E80/D80</f>
        <v>0</v>
      </c>
      <c r="G80" s="115">
        <f>SUM(G81:G85)</f>
        <v>0</v>
      </c>
      <c r="H80" s="116">
        <f>G80/D80</f>
        <v>0</v>
      </c>
      <c r="I80" s="114">
        <f>SUM(I81:I85)</f>
        <v>252032.9</v>
      </c>
      <c r="J80" s="214" t="s">
        <v>76</v>
      </c>
      <c r="K80" s="82">
        <f t="shared" si="40"/>
        <v>0</v>
      </c>
      <c r="L80" s="110"/>
      <c r="M80" s="110"/>
    </row>
    <row r="81" spans="1:13" s="10" customFormat="1" x14ac:dyDescent="0.25">
      <c r="A81" s="28"/>
      <c r="B81" s="27" t="s">
        <v>4</v>
      </c>
      <c r="C81" s="87"/>
      <c r="D81" s="80"/>
      <c r="E81" s="90"/>
      <c r="F81" s="94"/>
      <c r="G81" s="90"/>
      <c r="H81" s="94"/>
      <c r="I81" s="87"/>
      <c r="J81" s="215"/>
      <c r="K81" s="82">
        <f t="shared" si="40"/>
        <v>0</v>
      </c>
      <c r="L81" s="7"/>
      <c r="M81" s="7"/>
    </row>
    <row r="82" spans="1:13" s="10" customFormat="1" x14ac:dyDescent="0.25">
      <c r="A82" s="28"/>
      <c r="B82" s="27" t="s">
        <v>47</v>
      </c>
      <c r="C82" s="87">
        <v>224309.2</v>
      </c>
      <c r="D82" s="90">
        <v>224309.2</v>
      </c>
      <c r="E82" s="90">
        <v>0</v>
      </c>
      <c r="F82" s="94">
        <f>E82/D82</f>
        <v>0</v>
      </c>
      <c r="G82" s="90">
        <v>0</v>
      </c>
      <c r="H82" s="94">
        <f>G82/D82</f>
        <v>0</v>
      </c>
      <c r="I82" s="87">
        <f>D82-G82</f>
        <v>224309.2</v>
      </c>
      <c r="J82" s="215"/>
      <c r="K82" s="82">
        <f t="shared" si="40"/>
        <v>0</v>
      </c>
      <c r="L82" s="7"/>
      <c r="M82" s="7"/>
    </row>
    <row r="83" spans="1:13" s="10" customFormat="1" x14ac:dyDescent="0.25">
      <c r="A83" s="28"/>
      <c r="B83" s="27" t="s">
        <v>37</v>
      </c>
      <c r="C83" s="87">
        <v>27723.7</v>
      </c>
      <c r="D83" s="90">
        <v>27723.7</v>
      </c>
      <c r="E83" s="90">
        <v>0</v>
      </c>
      <c r="F83" s="94">
        <f>E83/D83</f>
        <v>0</v>
      </c>
      <c r="G83" s="90">
        <v>0</v>
      </c>
      <c r="H83" s="94">
        <f>G83/D83</f>
        <v>0</v>
      </c>
      <c r="I83" s="87">
        <f>D83-G83</f>
        <v>27723.7</v>
      </c>
      <c r="J83" s="215"/>
      <c r="K83" s="82">
        <f t="shared" si="40"/>
        <v>0</v>
      </c>
      <c r="L83" s="7"/>
      <c r="M83" s="7"/>
    </row>
    <row r="84" spans="1:13" s="10" customFormat="1" x14ac:dyDescent="0.25">
      <c r="A84" s="28"/>
      <c r="B84" s="27" t="s">
        <v>13</v>
      </c>
      <c r="C84" s="87"/>
      <c r="D84" s="90"/>
      <c r="E84" s="90"/>
      <c r="F84" s="94"/>
      <c r="G84" s="90"/>
      <c r="H84" s="94"/>
      <c r="I84" s="87"/>
      <c r="J84" s="215"/>
      <c r="K84" s="82">
        <f t="shared" si="40"/>
        <v>0</v>
      </c>
      <c r="L84" s="7"/>
      <c r="M84" s="7"/>
    </row>
    <row r="85" spans="1:13" s="10" customFormat="1" x14ac:dyDescent="0.25">
      <c r="A85" s="28"/>
      <c r="B85" s="27" t="s">
        <v>5</v>
      </c>
      <c r="C85" s="87"/>
      <c r="D85" s="80"/>
      <c r="E85" s="90"/>
      <c r="F85" s="94"/>
      <c r="G85" s="90"/>
      <c r="H85" s="94"/>
      <c r="I85" s="87"/>
      <c r="J85" s="216"/>
      <c r="K85" s="82">
        <f t="shared" si="40"/>
        <v>0</v>
      </c>
      <c r="L85" s="7"/>
      <c r="M85" s="7"/>
    </row>
    <row r="86" spans="1:13" s="111" customFormat="1" ht="60.75" customHeight="1" x14ac:dyDescent="0.25">
      <c r="A86" s="112" t="s">
        <v>57</v>
      </c>
      <c r="B86" s="29" t="s">
        <v>92</v>
      </c>
      <c r="C86" s="114">
        <v>12139.1</v>
      </c>
      <c r="D86" s="115">
        <f>SUM(D87:D91)</f>
        <v>30960.9</v>
      </c>
      <c r="E86" s="115">
        <f>SUM(E87:E91)</f>
        <v>0</v>
      </c>
      <c r="F86" s="116">
        <f>E86/D86</f>
        <v>0</v>
      </c>
      <c r="G86" s="115">
        <f>SUM(G87:G91)</f>
        <v>0</v>
      </c>
      <c r="H86" s="94">
        <f t="shared" ref="H86:H89" si="44">G86/D86</f>
        <v>0</v>
      </c>
      <c r="I86" s="114">
        <f>SUM(I87:I91)</f>
        <v>30960.9</v>
      </c>
      <c r="J86" s="217" t="s">
        <v>68</v>
      </c>
      <c r="K86" s="82">
        <f t="shared" si="40"/>
        <v>0</v>
      </c>
      <c r="L86" s="110"/>
      <c r="M86" s="110"/>
    </row>
    <row r="87" spans="1:13" s="10" customFormat="1" x14ac:dyDescent="0.25">
      <c r="A87" s="12"/>
      <c r="B87" s="27" t="s">
        <v>4</v>
      </c>
      <c r="C87" s="87"/>
      <c r="D87" s="80"/>
      <c r="E87" s="90"/>
      <c r="F87" s="94"/>
      <c r="G87" s="90"/>
      <c r="H87" s="94"/>
      <c r="I87" s="87"/>
      <c r="J87" s="218"/>
      <c r="K87" s="82">
        <f t="shared" si="40"/>
        <v>0</v>
      </c>
      <c r="L87" s="7"/>
      <c r="M87" s="7"/>
    </row>
    <row r="88" spans="1:13" s="10" customFormat="1" x14ac:dyDescent="0.25">
      <c r="A88" s="12"/>
      <c r="B88" s="27" t="s">
        <v>47</v>
      </c>
      <c r="C88" s="87">
        <v>27555.200000000001</v>
      </c>
      <c r="D88" s="90">
        <v>27555.200000000001</v>
      </c>
      <c r="E88" s="90">
        <v>0</v>
      </c>
      <c r="F88" s="94">
        <f>E88/D88</f>
        <v>0</v>
      </c>
      <c r="G88" s="90">
        <v>0</v>
      </c>
      <c r="H88" s="94">
        <f t="shared" si="44"/>
        <v>0</v>
      </c>
      <c r="I88" s="87">
        <f>D88-G88</f>
        <v>27555.200000000001</v>
      </c>
      <c r="J88" s="218"/>
      <c r="K88" s="82">
        <f t="shared" si="40"/>
        <v>0</v>
      </c>
      <c r="L88" s="7"/>
      <c r="M88" s="7"/>
    </row>
    <row r="89" spans="1:13" s="10" customFormat="1" x14ac:dyDescent="0.25">
      <c r="A89" s="12"/>
      <c r="B89" s="27" t="s">
        <v>37</v>
      </c>
      <c r="C89" s="87">
        <v>3405.7</v>
      </c>
      <c r="D89" s="90">
        <v>3405.7</v>
      </c>
      <c r="E89" s="90">
        <v>0</v>
      </c>
      <c r="F89" s="94">
        <f>E89/D89</f>
        <v>0</v>
      </c>
      <c r="G89" s="90">
        <v>0</v>
      </c>
      <c r="H89" s="94">
        <f t="shared" si="44"/>
        <v>0</v>
      </c>
      <c r="I89" s="87">
        <f>D89-G89</f>
        <v>3405.7</v>
      </c>
      <c r="J89" s="218"/>
      <c r="K89" s="82">
        <f t="shared" si="40"/>
        <v>0</v>
      </c>
      <c r="L89" s="7"/>
      <c r="M89" s="7"/>
    </row>
    <row r="90" spans="1:13" s="10" customFormat="1" x14ac:dyDescent="0.25">
      <c r="A90" s="12"/>
      <c r="B90" s="27" t="s">
        <v>13</v>
      </c>
      <c r="C90" s="87"/>
      <c r="D90" s="90"/>
      <c r="E90" s="90"/>
      <c r="F90" s="94"/>
      <c r="G90" s="90"/>
      <c r="H90" s="94"/>
      <c r="I90" s="87">
        <v>0</v>
      </c>
      <c r="J90" s="218"/>
      <c r="K90" s="82">
        <f t="shared" si="40"/>
        <v>0</v>
      </c>
      <c r="L90" s="7"/>
      <c r="M90" s="7"/>
    </row>
    <row r="91" spans="1:13" s="10" customFormat="1" x14ac:dyDescent="0.25">
      <c r="A91" s="12"/>
      <c r="B91" s="27" t="s">
        <v>5</v>
      </c>
      <c r="C91" s="88"/>
      <c r="D91" s="84"/>
      <c r="E91" s="97"/>
      <c r="F91" s="98"/>
      <c r="G91" s="97"/>
      <c r="H91" s="98"/>
      <c r="I91" s="88"/>
      <c r="J91" s="219"/>
      <c r="K91" s="82">
        <f t="shared" si="40"/>
        <v>0</v>
      </c>
      <c r="L91" s="7"/>
      <c r="M91" s="7"/>
    </row>
    <row r="92" spans="1:13" s="111" customFormat="1" ht="81" x14ac:dyDescent="0.25">
      <c r="A92" s="30" t="s">
        <v>52</v>
      </c>
      <c r="B92" s="31" t="s">
        <v>93</v>
      </c>
      <c r="C92" s="107">
        <f>SUM(C93:C97)</f>
        <v>156538.32999999999</v>
      </c>
      <c r="D92" s="108">
        <f>SUM(D93:D97)</f>
        <v>156538.32999999999</v>
      </c>
      <c r="E92" s="108">
        <f>SUM(E93:E97)</f>
        <v>0</v>
      </c>
      <c r="F92" s="109">
        <f>E92/D92</f>
        <v>0</v>
      </c>
      <c r="G92" s="108">
        <f>SUM(G93:G97)</f>
        <v>0</v>
      </c>
      <c r="H92" s="109">
        <f>G92/D92</f>
        <v>0</v>
      </c>
      <c r="I92" s="107">
        <f>SUM(I93:I97)</f>
        <v>156538.32999999999</v>
      </c>
      <c r="J92" s="212"/>
      <c r="K92" s="82">
        <f t="shared" si="40"/>
        <v>0</v>
      </c>
      <c r="L92" s="110"/>
      <c r="M92" s="7"/>
    </row>
    <row r="93" spans="1:13" s="10" customFormat="1" x14ac:dyDescent="0.25">
      <c r="A93" s="28"/>
      <c r="B93" s="27" t="s">
        <v>4</v>
      </c>
      <c r="C93" s="87">
        <f>C99</f>
        <v>0</v>
      </c>
      <c r="D93" s="90">
        <f>D99</f>
        <v>0</v>
      </c>
      <c r="E93" s="90">
        <f>E99</f>
        <v>0</v>
      </c>
      <c r="F93" s="94"/>
      <c r="G93" s="90"/>
      <c r="H93" s="94"/>
      <c r="I93" s="87"/>
      <c r="J93" s="212"/>
      <c r="K93" s="82">
        <f t="shared" si="40"/>
        <v>0</v>
      </c>
      <c r="L93" s="7"/>
      <c r="M93" s="7"/>
    </row>
    <row r="94" spans="1:13" s="10" customFormat="1" x14ac:dyDescent="0.25">
      <c r="A94" s="28"/>
      <c r="B94" s="27" t="s">
        <v>47</v>
      </c>
      <c r="C94" s="87">
        <f>C100+C106+C112</f>
        <v>121728.9</v>
      </c>
      <c r="D94" s="87">
        <f>D100+D106+D112</f>
        <v>121728.9</v>
      </c>
      <c r="E94" s="90">
        <f t="shared" ref="C94:G97" si="45">E100</f>
        <v>0</v>
      </c>
      <c r="F94" s="94">
        <f>E94/D94</f>
        <v>0</v>
      </c>
      <c r="G94" s="90">
        <f t="shared" si="45"/>
        <v>0</v>
      </c>
      <c r="H94" s="94">
        <f>G94/D94</f>
        <v>0</v>
      </c>
      <c r="I94" s="87">
        <f>I100+I106+I112</f>
        <v>121728.9</v>
      </c>
      <c r="J94" s="212"/>
      <c r="K94" s="82">
        <f t="shared" si="40"/>
        <v>0</v>
      </c>
      <c r="L94" s="7"/>
      <c r="M94" s="7"/>
    </row>
    <row r="95" spans="1:13" s="10" customFormat="1" x14ac:dyDescent="0.25">
      <c r="A95" s="28"/>
      <c r="B95" s="27" t="s">
        <v>37</v>
      </c>
      <c r="C95" s="87">
        <f>C101+C107+C113</f>
        <v>34809.43</v>
      </c>
      <c r="D95" s="87">
        <f>D101+D107+D113</f>
        <v>34809.43</v>
      </c>
      <c r="E95" s="90">
        <f t="shared" si="45"/>
        <v>0</v>
      </c>
      <c r="F95" s="94">
        <f>E95/D95</f>
        <v>0</v>
      </c>
      <c r="G95" s="90">
        <f t="shared" si="45"/>
        <v>0</v>
      </c>
      <c r="H95" s="94">
        <f>G95/D95</f>
        <v>0</v>
      </c>
      <c r="I95" s="87">
        <f>I101+I107+I113</f>
        <v>34809.43</v>
      </c>
      <c r="J95" s="212"/>
      <c r="K95" s="82">
        <f t="shared" si="40"/>
        <v>0</v>
      </c>
      <c r="L95" s="7"/>
      <c r="M95" s="7"/>
    </row>
    <row r="96" spans="1:13" s="10" customFormat="1" x14ac:dyDescent="0.25">
      <c r="A96" s="28"/>
      <c r="B96" s="27" t="s">
        <v>13</v>
      </c>
      <c r="C96" s="87">
        <f t="shared" si="45"/>
        <v>0</v>
      </c>
      <c r="D96" s="90">
        <f t="shared" si="45"/>
        <v>0</v>
      </c>
      <c r="E96" s="90">
        <f>E102</f>
        <v>0</v>
      </c>
      <c r="F96" s="94"/>
      <c r="G96" s="90">
        <f>G102</f>
        <v>0</v>
      </c>
      <c r="H96" s="94"/>
      <c r="I96" s="87">
        <f t="shared" ref="I96" si="46">I102</f>
        <v>0</v>
      </c>
      <c r="J96" s="212"/>
      <c r="K96" s="82">
        <f t="shared" si="40"/>
        <v>0</v>
      </c>
      <c r="L96" s="7"/>
      <c r="M96" s="7"/>
    </row>
    <row r="97" spans="1:13" s="10" customFormat="1" x14ac:dyDescent="0.25">
      <c r="A97" s="28"/>
      <c r="B97" s="27" t="s">
        <v>5</v>
      </c>
      <c r="C97" s="87">
        <f t="shared" si="45"/>
        <v>0</v>
      </c>
      <c r="D97" s="90">
        <f t="shared" si="45"/>
        <v>0</v>
      </c>
      <c r="E97" s="90">
        <f>E103</f>
        <v>0</v>
      </c>
      <c r="F97" s="94"/>
      <c r="G97" s="90"/>
      <c r="H97" s="94"/>
      <c r="I97" s="87"/>
      <c r="J97" s="212"/>
      <c r="K97" s="82">
        <f t="shared" si="40"/>
        <v>0</v>
      </c>
      <c r="L97" s="7"/>
      <c r="M97" s="7"/>
    </row>
    <row r="98" spans="1:13" s="117" customFormat="1" ht="45.75" customHeight="1" x14ac:dyDescent="0.25">
      <c r="A98" s="28" t="s">
        <v>53</v>
      </c>
      <c r="B98" s="29" t="s">
        <v>50</v>
      </c>
      <c r="C98" s="114">
        <f>SUM(C99:C103)</f>
        <v>39458.300000000003</v>
      </c>
      <c r="D98" s="115">
        <f>SUM(D99:D103)</f>
        <v>39458.300000000003</v>
      </c>
      <c r="E98" s="115">
        <f>SUM(E99:E103)</f>
        <v>0</v>
      </c>
      <c r="F98" s="116">
        <f>E98/D98</f>
        <v>0</v>
      </c>
      <c r="G98" s="115">
        <f>SUM(G99:G103)</f>
        <v>0</v>
      </c>
      <c r="H98" s="116">
        <f>G98/D98</f>
        <v>0</v>
      </c>
      <c r="I98" s="114">
        <f>SUM(I99:I103)</f>
        <v>39458.300000000003</v>
      </c>
      <c r="J98" s="208" t="s">
        <v>69</v>
      </c>
      <c r="K98" s="82">
        <f t="shared" si="40"/>
        <v>0</v>
      </c>
      <c r="L98" s="110"/>
      <c r="M98" s="7"/>
    </row>
    <row r="99" spans="1:13" s="10" customFormat="1" x14ac:dyDescent="0.25">
      <c r="A99" s="28"/>
      <c r="B99" s="27" t="s">
        <v>4</v>
      </c>
      <c r="C99" s="87"/>
      <c r="D99" s="80"/>
      <c r="E99" s="90"/>
      <c r="F99" s="94"/>
      <c r="G99" s="90"/>
      <c r="H99" s="94"/>
      <c r="I99" s="87"/>
      <c r="J99" s="208"/>
      <c r="K99" s="82">
        <f t="shared" si="40"/>
        <v>0</v>
      </c>
      <c r="L99" s="7"/>
      <c r="M99" s="7"/>
    </row>
    <row r="100" spans="1:13" s="10" customFormat="1" x14ac:dyDescent="0.25">
      <c r="A100" s="28"/>
      <c r="B100" s="27" t="s">
        <v>47</v>
      </c>
      <c r="C100" s="87">
        <v>29593.73</v>
      </c>
      <c r="D100" s="90">
        <v>29593.73</v>
      </c>
      <c r="E100" s="90">
        <v>0</v>
      </c>
      <c r="F100" s="94">
        <f>E100/D100</f>
        <v>0</v>
      </c>
      <c r="G100" s="90">
        <v>0</v>
      </c>
      <c r="H100" s="94">
        <f>G100/D100</f>
        <v>0</v>
      </c>
      <c r="I100" s="87">
        <f>D100-G100</f>
        <v>29593.73</v>
      </c>
      <c r="J100" s="208"/>
      <c r="K100" s="82">
        <f t="shared" si="40"/>
        <v>0</v>
      </c>
      <c r="L100" s="7"/>
      <c r="M100" s="7"/>
    </row>
    <row r="101" spans="1:13" s="10" customFormat="1" x14ac:dyDescent="0.25">
      <c r="A101" s="28"/>
      <c r="B101" s="27" t="s">
        <v>37</v>
      </c>
      <c r="C101" s="87">
        <v>9864.57</v>
      </c>
      <c r="D101" s="90">
        <v>9864.57</v>
      </c>
      <c r="E101" s="90">
        <v>0</v>
      </c>
      <c r="F101" s="94">
        <f>E101/D101</f>
        <v>0</v>
      </c>
      <c r="G101" s="90">
        <v>0</v>
      </c>
      <c r="H101" s="94">
        <f>G101/D101</f>
        <v>0</v>
      </c>
      <c r="I101" s="87">
        <f>D101-G101</f>
        <v>9864.57</v>
      </c>
      <c r="J101" s="208"/>
      <c r="K101" s="82">
        <f t="shared" si="40"/>
        <v>0</v>
      </c>
      <c r="L101" s="7"/>
      <c r="M101" s="7"/>
    </row>
    <row r="102" spans="1:13" s="10" customFormat="1" x14ac:dyDescent="0.25">
      <c r="A102" s="28"/>
      <c r="B102" s="27" t="s">
        <v>13</v>
      </c>
      <c r="C102" s="87">
        <v>0</v>
      </c>
      <c r="D102" s="90">
        <v>0</v>
      </c>
      <c r="E102" s="90"/>
      <c r="F102" s="94"/>
      <c r="G102" s="90"/>
      <c r="H102" s="94">
        <v>0</v>
      </c>
      <c r="I102" s="87"/>
      <c r="J102" s="208"/>
      <c r="K102" s="82">
        <f t="shared" si="40"/>
        <v>0</v>
      </c>
      <c r="L102" s="7"/>
      <c r="M102" s="7"/>
    </row>
    <row r="103" spans="1:13" s="10" customFormat="1" x14ac:dyDescent="0.25">
      <c r="A103" s="11"/>
      <c r="B103" s="27" t="s">
        <v>5</v>
      </c>
      <c r="C103" s="88"/>
      <c r="D103" s="84"/>
      <c r="E103" s="97"/>
      <c r="F103" s="98"/>
      <c r="G103" s="97"/>
      <c r="H103" s="98"/>
      <c r="I103" s="118"/>
      <c r="J103" s="208"/>
      <c r="K103" s="82">
        <f t="shared" si="40"/>
        <v>0</v>
      </c>
      <c r="L103" s="7"/>
      <c r="M103" s="7"/>
    </row>
    <row r="104" spans="1:13" s="10" customFormat="1" ht="60.75" x14ac:dyDescent="0.25">
      <c r="A104" s="28" t="s">
        <v>70</v>
      </c>
      <c r="B104" s="29" t="s">
        <v>71</v>
      </c>
      <c r="C104" s="114">
        <f>SUM(C105:C109)</f>
        <v>86185.83</v>
      </c>
      <c r="D104" s="115">
        <f>SUM(D105:D109)</f>
        <v>86185.83</v>
      </c>
      <c r="E104" s="115">
        <f>SUM(E105:E109)</f>
        <v>0</v>
      </c>
      <c r="F104" s="116">
        <f>E104/D104</f>
        <v>0</v>
      </c>
      <c r="G104" s="115">
        <f>SUM(G105:G109)</f>
        <v>0</v>
      </c>
      <c r="H104" s="116">
        <f>G104/D104</f>
        <v>0</v>
      </c>
      <c r="I104" s="114">
        <f>SUM(I105:I109)</f>
        <v>86185.83</v>
      </c>
      <c r="J104" s="48" t="s">
        <v>72</v>
      </c>
      <c r="K104" s="82">
        <f t="shared" si="40"/>
        <v>0</v>
      </c>
      <c r="L104" s="7"/>
      <c r="M104" s="7"/>
    </row>
    <row r="105" spans="1:13" s="10" customFormat="1" x14ac:dyDescent="0.25">
      <c r="A105" s="28"/>
      <c r="B105" s="27" t="s">
        <v>4</v>
      </c>
      <c r="C105" s="87"/>
      <c r="D105" s="80"/>
      <c r="E105" s="90"/>
      <c r="F105" s="94"/>
      <c r="G105" s="90"/>
      <c r="H105" s="94"/>
      <c r="I105" s="87"/>
      <c r="J105" s="48"/>
      <c r="K105" s="82">
        <f t="shared" si="40"/>
        <v>0</v>
      </c>
      <c r="L105" s="7"/>
      <c r="M105" s="7"/>
    </row>
    <row r="106" spans="1:13" s="10" customFormat="1" x14ac:dyDescent="0.25">
      <c r="A106" s="28"/>
      <c r="B106" s="27" t="s">
        <v>47</v>
      </c>
      <c r="C106" s="87">
        <v>64639.37</v>
      </c>
      <c r="D106" s="90">
        <v>64639.37</v>
      </c>
      <c r="E106" s="90">
        <v>0</v>
      </c>
      <c r="F106" s="94">
        <f>E106/D106</f>
        <v>0</v>
      </c>
      <c r="G106" s="90">
        <v>0</v>
      </c>
      <c r="H106" s="94">
        <f>G106/D106</f>
        <v>0</v>
      </c>
      <c r="I106" s="87">
        <f>D106-G106</f>
        <v>64639.37</v>
      </c>
      <c r="J106" s="48"/>
      <c r="K106" s="82">
        <f t="shared" si="40"/>
        <v>0</v>
      </c>
      <c r="L106" s="7"/>
      <c r="M106" s="7"/>
    </row>
    <row r="107" spans="1:13" s="10" customFormat="1" x14ac:dyDescent="0.25">
      <c r="A107" s="28"/>
      <c r="B107" s="27" t="s">
        <v>37</v>
      </c>
      <c r="C107" s="87">
        <v>21546.46</v>
      </c>
      <c r="D107" s="90">
        <v>21546.46</v>
      </c>
      <c r="E107" s="90">
        <v>0</v>
      </c>
      <c r="F107" s="94">
        <f>E107/D107</f>
        <v>0</v>
      </c>
      <c r="G107" s="90">
        <v>0</v>
      </c>
      <c r="H107" s="94">
        <f>G107/D107</f>
        <v>0</v>
      </c>
      <c r="I107" s="87">
        <f>D107-G107</f>
        <v>21546.46</v>
      </c>
      <c r="J107" s="48"/>
      <c r="K107" s="82">
        <f t="shared" si="40"/>
        <v>0</v>
      </c>
      <c r="L107" s="7"/>
      <c r="M107" s="7"/>
    </row>
    <row r="108" spans="1:13" s="10" customFormat="1" x14ac:dyDescent="0.25">
      <c r="A108" s="28"/>
      <c r="B108" s="27" t="s">
        <v>13</v>
      </c>
      <c r="C108" s="87">
        <v>0</v>
      </c>
      <c r="D108" s="90">
        <v>0</v>
      </c>
      <c r="E108" s="90"/>
      <c r="F108" s="94"/>
      <c r="G108" s="90"/>
      <c r="H108" s="94">
        <v>0</v>
      </c>
      <c r="I108" s="87"/>
      <c r="J108" s="48"/>
      <c r="K108" s="82">
        <f t="shared" si="40"/>
        <v>0</v>
      </c>
      <c r="L108" s="7"/>
      <c r="M108" s="7"/>
    </row>
    <row r="109" spans="1:13" s="10" customFormat="1" x14ac:dyDescent="0.25">
      <c r="A109" s="11"/>
      <c r="B109" s="27" t="s">
        <v>5</v>
      </c>
      <c r="C109" s="88"/>
      <c r="D109" s="84"/>
      <c r="E109" s="97"/>
      <c r="F109" s="98"/>
      <c r="G109" s="97"/>
      <c r="H109" s="98"/>
      <c r="I109" s="118"/>
      <c r="J109" s="48"/>
      <c r="K109" s="82">
        <f t="shared" si="40"/>
        <v>0</v>
      </c>
      <c r="L109" s="7"/>
      <c r="M109" s="7"/>
    </row>
    <row r="110" spans="1:13" s="10" customFormat="1" ht="40.5" x14ac:dyDescent="0.25">
      <c r="A110" s="28" t="s">
        <v>73</v>
      </c>
      <c r="B110" s="29" t="s">
        <v>74</v>
      </c>
      <c r="C110" s="114">
        <f>SUM(C111:C115)</f>
        <v>30894.2</v>
      </c>
      <c r="D110" s="115">
        <f>SUM(D111:D115)</f>
        <v>30894.2</v>
      </c>
      <c r="E110" s="115">
        <f>SUM(E111:E115)</f>
        <v>0</v>
      </c>
      <c r="F110" s="116">
        <f>E110/D110</f>
        <v>0</v>
      </c>
      <c r="G110" s="115">
        <f>SUM(G111:G115)</f>
        <v>0</v>
      </c>
      <c r="H110" s="116">
        <f>G110/D110</f>
        <v>0</v>
      </c>
      <c r="I110" s="114">
        <f>SUM(I111:I115)</f>
        <v>30894.2</v>
      </c>
      <c r="J110" s="48" t="s">
        <v>75</v>
      </c>
      <c r="K110" s="82">
        <f t="shared" si="40"/>
        <v>0</v>
      </c>
      <c r="L110" s="7"/>
      <c r="M110" s="7"/>
    </row>
    <row r="111" spans="1:13" s="10" customFormat="1" x14ac:dyDescent="0.25">
      <c r="A111" s="28"/>
      <c r="B111" s="27" t="s">
        <v>4</v>
      </c>
      <c r="C111" s="87"/>
      <c r="D111" s="80"/>
      <c r="E111" s="90"/>
      <c r="F111" s="94"/>
      <c r="G111" s="90"/>
      <c r="H111" s="94"/>
      <c r="I111" s="87"/>
      <c r="J111" s="48"/>
      <c r="K111" s="82">
        <f t="shared" si="40"/>
        <v>0</v>
      </c>
      <c r="L111" s="7"/>
      <c r="M111" s="7"/>
    </row>
    <row r="112" spans="1:13" s="10" customFormat="1" x14ac:dyDescent="0.25">
      <c r="A112" s="28"/>
      <c r="B112" s="27" t="s">
        <v>47</v>
      </c>
      <c r="C112" s="87">
        <v>27495.8</v>
      </c>
      <c r="D112" s="90">
        <v>27495.8</v>
      </c>
      <c r="E112" s="90">
        <v>0</v>
      </c>
      <c r="F112" s="94">
        <f>E112/D112</f>
        <v>0</v>
      </c>
      <c r="G112" s="90">
        <v>0</v>
      </c>
      <c r="H112" s="94">
        <f>G112/D112</f>
        <v>0</v>
      </c>
      <c r="I112" s="87">
        <f>D112-G112</f>
        <v>27495.8</v>
      </c>
      <c r="J112" s="48"/>
      <c r="K112" s="82">
        <f t="shared" si="40"/>
        <v>0</v>
      </c>
      <c r="L112" s="7"/>
      <c r="M112" s="7"/>
    </row>
    <row r="113" spans="1:13" s="10" customFormat="1" x14ac:dyDescent="0.25">
      <c r="A113" s="28"/>
      <c r="B113" s="27" t="s">
        <v>37</v>
      </c>
      <c r="C113" s="87">
        <v>3398.4</v>
      </c>
      <c r="D113" s="90">
        <v>3398.4</v>
      </c>
      <c r="E113" s="90">
        <v>0</v>
      </c>
      <c r="F113" s="94">
        <f>E113/D113</f>
        <v>0</v>
      </c>
      <c r="G113" s="90">
        <v>0</v>
      </c>
      <c r="H113" s="94">
        <f>G113/D113</f>
        <v>0</v>
      </c>
      <c r="I113" s="87">
        <f>D113-G113</f>
        <v>3398.4</v>
      </c>
      <c r="J113" s="48"/>
      <c r="K113" s="82">
        <f t="shared" si="40"/>
        <v>0</v>
      </c>
      <c r="L113" s="7"/>
      <c r="M113" s="7"/>
    </row>
    <row r="114" spans="1:13" s="10" customFormat="1" x14ac:dyDescent="0.25">
      <c r="A114" s="28"/>
      <c r="B114" s="27" t="s">
        <v>13</v>
      </c>
      <c r="C114" s="87">
        <v>0</v>
      </c>
      <c r="D114" s="90">
        <v>0</v>
      </c>
      <c r="E114" s="90"/>
      <c r="F114" s="94"/>
      <c r="G114" s="90"/>
      <c r="H114" s="94">
        <v>0</v>
      </c>
      <c r="I114" s="87"/>
      <c r="J114" s="48"/>
      <c r="K114" s="82">
        <f t="shared" si="40"/>
        <v>0</v>
      </c>
      <c r="L114" s="7"/>
      <c r="M114" s="7"/>
    </row>
    <row r="115" spans="1:13" s="10" customFormat="1" x14ac:dyDescent="0.25">
      <c r="A115" s="11"/>
      <c r="B115" s="27" t="s">
        <v>5</v>
      </c>
      <c r="C115" s="88"/>
      <c r="D115" s="84"/>
      <c r="E115" s="97"/>
      <c r="F115" s="98"/>
      <c r="G115" s="97"/>
      <c r="H115" s="98"/>
      <c r="I115" s="118"/>
      <c r="J115" s="48"/>
      <c r="K115" s="82">
        <f t="shared" si="40"/>
        <v>0</v>
      </c>
      <c r="L115" s="7"/>
      <c r="M115" s="7"/>
    </row>
    <row r="116" spans="1:13" s="106" customFormat="1" ht="60.75" x14ac:dyDescent="0.25">
      <c r="A116" s="35" t="s">
        <v>40</v>
      </c>
      <c r="B116" s="36" t="s">
        <v>94</v>
      </c>
      <c r="C116" s="108">
        <f>SUM(C117:C121)</f>
        <v>49616.79</v>
      </c>
      <c r="D116" s="108">
        <f t="shared" ref="D116" si="47">SUM(D117:D121)</f>
        <v>49616.79</v>
      </c>
      <c r="E116" s="108">
        <f>SUM(E117:E121)</f>
        <v>0</v>
      </c>
      <c r="F116" s="109">
        <f t="shared" ref="F116:F125" si="48">E116/D116</f>
        <v>0</v>
      </c>
      <c r="G116" s="108">
        <f>SUM(G117:G121)</f>
        <v>0</v>
      </c>
      <c r="H116" s="109">
        <f t="shared" ref="H116:H125" si="49">G116/D116</f>
        <v>0</v>
      </c>
      <c r="I116" s="108">
        <f>SUM(I117:I121)</f>
        <v>49616.79</v>
      </c>
      <c r="J116" s="209"/>
      <c r="K116" s="82">
        <f t="shared" si="40"/>
        <v>0</v>
      </c>
      <c r="L116" s="1"/>
      <c r="M116" s="1"/>
    </row>
    <row r="117" spans="1:13" s="9" customFormat="1" x14ac:dyDescent="0.25">
      <c r="A117" s="37"/>
      <c r="B117" s="52" t="s">
        <v>4</v>
      </c>
      <c r="C117" s="90">
        <f>C123+C129+C135+C141</f>
        <v>44654.400000000001</v>
      </c>
      <c r="D117" s="90">
        <f>D123+D129+D135+D141</f>
        <v>44654.400000000001</v>
      </c>
      <c r="E117" s="90">
        <f>E123+E129+E135+E141</f>
        <v>0</v>
      </c>
      <c r="F117" s="94">
        <f t="shared" si="48"/>
        <v>0</v>
      </c>
      <c r="G117" s="90">
        <f>G123+G129+G135+G141</f>
        <v>0</v>
      </c>
      <c r="H117" s="94">
        <f t="shared" si="49"/>
        <v>0</v>
      </c>
      <c r="I117" s="90">
        <f>I123+I129+I135+I141</f>
        <v>44654.400000000001</v>
      </c>
      <c r="J117" s="209"/>
      <c r="K117" s="82">
        <f t="shared" si="40"/>
        <v>0</v>
      </c>
      <c r="L117" s="1"/>
      <c r="M117" s="1"/>
    </row>
    <row r="118" spans="1:13" s="9" customFormat="1" x14ac:dyDescent="0.25">
      <c r="A118" s="37"/>
      <c r="B118" s="52" t="s">
        <v>36</v>
      </c>
      <c r="C118" s="90">
        <f t="shared" ref="C118:D121" si="50">C124+C130+C136+C142</f>
        <v>4702.6000000000004</v>
      </c>
      <c r="D118" s="90">
        <f t="shared" si="50"/>
        <v>4702.6000000000004</v>
      </c>
      <c r="E118" s="90">
        <f t="shared" ref="E118:G118" si="51">E124+E130+E136+E142</f>
        <v>0</v>
      </c>
      <c r="F118" s="94">
        <f t="shared" si="48"/>
        <v>0</v>
      </c>
      <c r="G118" s="90">
        <f t="shared" si="51"/>
        <v>0</v>
      </c>
      <c r="H118" s="94">
        <f t="shared" si="49"/>
        <v>0</v>
      </c>
      <c r="I118" s="90">
        <f t="shared" ref="I118" si="52">I124+I130+I136+I142</f>
        <v>4702.6000000000004</v>
      </c>
      <c r="J118" s="209"/>
      <c r="K118" s="82">
        <f t="shared" si="40"/>
        <v>0</v>
      </c>
      <c r="L118" s="1"/>
      <c r="M118" s="1"/>
    </row>
    <row r="119" spans="1:13" s="9" customFormat="1" x14ac:dyDescent="0.25">
      <c r="A119" s="37"/>
      <c r="B119" s="52" t="s">
        <v>37</v>
      </c>
      <c r="C119" s="90">
        <f t="shared" si="50"/>
        <v>259.79000000000002</v>
      </c>
      <c r="D119" s="90">
        <f t="shared" si="50"/>
        <v>259.79000000000002</v>
      </c>
      <c r="E119" s="90">
        <f t="shared" ref="E119:G119" si="53">E125+E131+E137+E143</f>
        <v>0</v>
      </c>
      <c r="F119" s="94">
        <f t="shared" si="48"/>
        <v>0</v>
      </c>
      <c r="G119" s="90">
        <f t="shared" si="53"/>
        <v>0</v>
      </c>
      <c r="H119" s="94">
        <f t="shared" si="49"/>
        <v>0</v>
      </c>
      <c r="I119" s="90">
        <f t="shared" ref="I119" si="54">I125+I131+I137+I143</f>
        <v>259.79000000000002</v>
      </c>
      <c r="J119" s="209"/>
      <c r="K119" s="82">
        <f t="shared" si="40"/>
        <v>0</v>
      </c>
      <c r="L119" s="1"/>
      <c r="M119" s="1"/>
    </row>
    <row r="120" spans="1:13" s="9" customFormat="1" x14ac:dyDescent="0.25">
      <c r="A120" s="37"/>
      <c r="B120" s="52" t="s">
        <v>13</v>
      </c>
      <c r="C120" s="90">
        <f t="shared" si="50"/>
        <v>0</v>
      </c>
      <c r="D120" s="90">
        <f t="shared" si="50"/>
        <v>0</v>
      </c>
      <c r="E120" s="90">
        <f t="shared" ref="E120:G120" si="55">E126+E132+E138+E144</f>
        <v>0</v>
      </c>
      <c r="F120" s="94"/>
      <c r="G120" s="90">
        <f t="shared" si="55"/>
        <v>0</v>
      </c>
      <c r="H120" s="94"/>
      <c r="I120" s="90">
        <f t="shared" ref="I120" si="56">I126+I132+I138+I144</f>
        <v>0</v>
      </c>
      <c r="J120" s="209"/>
      <c r="K120" s="82">
        <f t="shared" si="40"/>
        <v>0</v>
      </c>
      <c r="L120" s="1"/>
      <c r="M120" s="1"/>
    </row>
    <row r="121" spans="1:13" s="9" customFormat="1" collapsed="1" x14ac:dyDescent="0.25">
      <c r="A121" s="37"/>
      <c r="B121" s="52" t="s">
        <v>5</v>
      </c>
      <c r="C121" s="90">
        <f t="shared" si="50"/>
        <v>0</v>
      </c>
      <c r="D121" s="90">
        <f t="shared" si="50"/>
        <v>0</v>
      </c>
      <c r="E121" s="90">
        <f t="shared" ref="E121:G121" si="57">E127+E133+E139+E145</f>
        <v>0</v>
      </c>
      <c r="F121" s="94"/>
      <c r="G121" s="90">
        <f t="shared" si="57"/>
        <v>0</v>
      </c>
      <c r="H121" s="94"/>
      <c r="I121" s="90">
        <f t="shared" ref="I121" si="58">I127+I133+I139+I145</f>
        <v>0</v>
      </c>
      <c r="J121" s="209"/>
      <c r="K121" s="82">
        <f t="shared" si="40"/>
        <v>0</v>
      </c>
      <c r="L121" s="1"/>
      <c r="M121" s="1"/>
    </row>
    <row r="122" spans="1:13" s="119" customFormat="1" ht="73.5" customHeight="1" x14ac:dyDescent="0.25">
      <c r="A122" s="33" t="s">
        <v>41</v>
      </c>
      <c r="B122" s="32" t="s">
        <v>96</v>
      </c>
      <c r="C122" s="115">
        <f t="shared" ref="C122:E122" si="59">SUM(C123:C127)</f>
        <v>5195.79</v>
      </c>
      <c r="D122" s="115">
        <f t="shared" si="59"/>
        <v>5195.79</v>
      </c>
      <c r="E122" s="115">
        <f t="shared" si="59"/>
        <v>0</v>
      </c>
      <c r="F122" s="116">
        <f>E122/D122</f>
        <v>0</v>
      </c>
      <c r="G122" s="115">
        <f>SUM(G123:G127)</f>
        <v>0</v>
      </c>
      <c r="H122" s="116">
        <f t="shared" si="49"/>
        <v>0</v>
      </c>
      <c r="I122" s="115">
        <f>I123+I124+I125</f>
        <v>5195.79</v>
      </c>
      <c r="J122" s="198" t="s">
        <v>82</v>
      </c>
      <c r="K122" s="82">
        <f t="shared" si="40"/>
        <v>0</v>
      </c>
      <c r="L122" s="1"/>
      <c r="M122" s="1"/>
    </row>
    <row r="123" spans="1:13" s="9" customFormat="1" x14ac:dyDescent="0.25">
      <c r="A123" s="33"/>
      <c r="B123" s="52" t="s">
        <v>49</v>
      </c>
      <c r="C123" s="90">
        <v>244.4</v>
      </c>
      <c r="D123" s="90">
        <v>244.4</v>
      </c>
      <c r="E123" s="90">
        <v>0</v>
      </c>
      <c r="F123" s="116">
        <f>E123/D123</f>
        <v>0</v>
      </c>
      <c r="G123" s="90">
        <v>0</v>
      </c>
      <c r="H123" s="116">
        <f>G123/D123</f>
        <v>0</v>
      </c>
      <c r="I123" s="90">
        <f>D123-G123</f>
        <v>244.4</v>
      </c>
      <c r="J123" s="170"/>
      <c r="K123" s="82">
        <f t="shared" si="40"/>
        <v>0</v>
      </c>
      <c r="L123" s="1"/>
      <c r="M123" s="1"/>
    </row>
    <row r="124" spans="1:13" s="9" customFormat="1" x14ac:dyDescent="0.25">
      <c r="A124" s="33"/>
      <c r="B124" s="52" t="s">
        <v>47</v>
      </c>
      <c r="C124" s="90">
        <v>4691.6000000000004</v>
      </c>
      <c r="D124" s="90">
        <v>4691.6000000000004</v>
      </c>
      <c r="E124" s="90">
        <v>0</v>
      </c>
      <c r="F124" s="116">
        <f>E124/D124</f>
        <v>0</v>
      </c>
      <c r="G124" s="90">
        <v>0</v>
      </c>
      <c r="H124" s="116">
        <f>G124/D124</f>
        <v>0</v>
      </c>
      <c r="I124" s="90">
        <f>D124-G124</f>
        <v>4691.6000000000004</v>
      </c>
      <c r="J124" s="170"/>
      <c r="K124" s="82">
        <f t="shared" si="40"/>
        <v>0</v>
      </c>
      <c r="L124" s="1"/>
      <c r="M124" s="1"/>
    </row>
    <row r="125" spans="1:13" s="9" customFormat="1" x14ac:dyDescent="0.25">
      <c r="A125" s="33"/>
      <c r="B125" s="52" t="s">
        <v>37</v>
      </c>
      <c r="C125" s="90">
        <v>259.79000000000002</v>
      </c>
      <c r="D125" s="90">
        <v>259.79000000000002</v>
      </c>
      <c r="E125" s="90">
        <v>0</v>
      </c>
      <c r="F125" s="94">
        <f t="shared" si="48"/>
        <v>0</v>
      </c>
      <c r="G125" s="90">
        <v>0</v>
      </c>
      <c r="H125" s="116">
        <f t="shared" si="49"/>
        <v>0</v>
      </c>
      <c r="I125" s="90">
        <f>D125-G125</f>
        <v>259.79000000000002</v>
      </c>
      <c r="J125" s="170"/>
      <c r="K125" s="82">
        <f t="shared" si="40"/>
        <v>0</v>
      </c>
      <c r="L125" s="1"/>
      <c r="M125" s="1"/>
    </row>
    <row r="126" spans="1:13" s="9" customFormat="1" x14ac:dyDescent="0.25">
      <c r="A126" s="33"/>
      <c r="B126" s="52" t="s">
        <v>13</v>
      </c>
      <c r="C126" s="90"/>
      <c r="D126" s="80"/>
      <c r="E126" s="90"/>
      <c r="F126" s="94"/>
      <c r="G126" s="90"/>
      <c r="H126" s="94"/>
      <c r="I126" s="120"/>
      <c r="J126" s="170"/>
      <c r="K126" s="82">
        <f t="shared" si="40"/>
        <v>0</v>
      </c>
      <c r="L126" s="1"/>
      <c r="M126" s="1"/>
    </row>
    <row r="127" spans="1:13" s="9" customFormat="1" ht="35.25" customHeight="1" collapsed="1" x14ac:dyDescent="0.25">
      <c r="A127" s="33"/>
      <c r="B127" s="52" t="s">
        <v>5</v>
      </c>
      <c r="C127" s="90"/>
      <c r="D127" s="80"/>
      <c r="E127" s="90"/>
      <c r="F127" s="94"/>
      <c r="G127" s="90"/>
      <c r="H127" s="94"/>
      <c r="I127" s="120"/>
      <c r="J127" s="210"/>
      <c r="K127" s="82">
        <f t="shared" si="40"/>
        <v>0</v>
      </c>
      <c r="L127" s="1"/>
      <c r="M127" s="1"/>
    </row>
    <row r="128" spans="1:13" s="119" customFormat="1" ht="144" customHeight="1" x14ac:dyDescent="0.25">
      <c r="A128" s="33" t="s">
        <v>42</v>
      </c>
      <c r="B128" s="32" t="s">
        <v>78</v>
      </c>
      <c r="C128" s="115">
        <f t="shared" ref="C128:D128" si="60">SUM(C129:C133)</f>
        <v>11</v>
      </c>
      <c r="D128" s="115">
        <f t="shared" si="60"/>
        <v>11</v>
      </c>
      <c r="E128" s="115"/>
      <c r="F128" s="116"/>
      <c r="G128" s="115">
        <f>G129+G130+G131+G132+G133</f>
        <v>0</v>
      </c>
      <c r="H128" s="116">
        <f t="shared" ref="H128:H135" si="61">G128/D128</f>
        <v>0</v>
      </c>
      <c r="I128" s="121">
        <f>I130</f>
        <v>11</v>
      </c>
      <c r="J128" s="42" t="s">
        <v>98</v>
      </c>
      <c r="K128" s="82">
        <f t="shared" si="40"/>
        <v>0</v>
      </c>
      <c r="L128" s="1"/>
      <c r="M128" s="1"/>
    </row>
    <row r="129" spans="1:13" s="9" customFormat="1" x14ac:dyDescent="0.25">
      <c r="A129" s="18"/>
      <c r="B129" s="52" t="s">
        <v>4</v>
      </c>
      <c r="C129" s="90"/>
      <c r="D129" s="90"/>
      <c r="E129" s="90"/>
      <c r="F129" s="94"/>
      <c r="G129" s="90"/>
      <c r="H129" s="94"/>
      <c r="I129" s="122"/>
      <c r="J129" s="14"/>
      <c r="K129" s="82">
        <f t="shared" si="40"/>
        <v>0</v>
      </c>
      <c r="L129" s="1"/>
      <c r="M129" s="1"/>
    </row>
    <row r="130" spans="1:13" s="9" customFormat="1" x14ac:dyDescent="0.25">
      <c r="A130" s="18"/>
      <c r="B130" s="52" t="s">
        <v>36</v>
      </c>
      <c r="C130" s="90">
        <v>11</v>
      </c>
      <c r="D130" s="90">
        <v>11</v>
      </c>
      <c r="E130" s="90">
        <v>0</v>
      </c>
      <c r="F130" s="94">
        <f>E130/D130</f>
        <v>0</v>
      </c>
      <c r="G130" s="90">
        <v>0</v>
      </c>
      <c r="H130" s="94">
        <f t="shared" si="61"/>
        <v>0</v>
      </c>
      <c r="I130" s="121">
        <f>D130-G130</f>
        <v>11</v>
      </c>
      <c r="J130" s="14"/>
      <c r="K130" s="82">
        <f t="shared" si="40"/>
        <v>0</v>
      </c>
      <c r="L130" s="1"/>
      <c r="M130" s="1"/>
    </row>
    <row r="131" spans="1:13" s="9" customFormat="1" x14ac:dyDescent="0.25">
      <c r="A131" s="18"/>
      <c r="B131" s="52" t="s">
        <v>37</v>
      </c>
      <c r="C131" s="90"/>
      <c r="D131" s="90"/>
      <c r="E131" s="90"/>
      <c r="F131" s="94"/>
      <c r="G131" s="90"/>
      <c r="H131" s="94"/>
      <c r="I131" s="122"/>
      <c r="J131" s="14"/>
      <c r="K131" s="82">
        <f t="shared" si="40"/>
        <v>0</v>
      </c>
      <c r="L131" s="1"/>
      <c r="M131" s="1"/>
    </row>
    <row r="132" spans="1:13" s="9" customFormat="1" x14ac:dyDescent="0.25">
      <c r="A132" s="18"/>
      <c r="B132" s="52" t="s">
        <v>13</v>
      </c>
      <c r="C132" s="90"/>
      <c r="D132" s="90"/>
      <c r="E132" s="90"/>
      <c r="F132" s="94"/>
      <c r="G132" s="90"/>
      <c r="H132" s="94"/>
      <c r="I132" s="122"/>
      <c r="J132" s="14"/>
      <c r="K132" s="82">
        <f t="shared" si="40"/>
        <v>0</v>
      </c>
      <c r="L132" s="1"/>
      <c r="M132" s="1"/>
    </row>
    <row r="133" spans="1:13" s="9" customFormat="1" collapsed="1" x14ac:dyDescent="0.25">
      <c r="A133" s="18"/>
      <c r="B133" s="52" t="s">
        <v>5</v>
      </c>
      <c r="C133" s="90"/>
      <c r="D133" s="90"/>
      <c r="E133" s="90"/>
      <c r="F133" s="94"/>
      <c r="G133" s="90"/>
      <c r="H133" s="94"/>
      <c r="I133" s="122"/>
      <c r="J133" s="15"/>
      <c r="K133" s="82">
        <f t="shared" si="40"/>
        <v>0</v>
      </c>
      <c r="L133" s="1"/>
      <c r="M133" s="1"/>
    </row>
    <row r="134" spans="1:13" s="123" customFormat="1" ht="88.5" customHeight="1" outlineLevel="1" x14ac:dyDescent="0.25">
      <c r="A134" s="33" t="s">
        <v>43</v>
      </c>
      <c r="B134" s="32" t="s">
        <v>79</v>
      </c>
      <c r="C134" s="115">
        <f>SUM(C135:C139)</f>
        <v>44410</v>
      </c>
      <c r="D134" s="115">
        <f t="shared" ref="D134:E134" si="62">SUM(D135:D139)</f>
        <v>44410</v>
      </c>
      <c r="E134" s="115">
        <f t="shared" si="62"/>
        <v>0</v>
      </c>
      <c r="F134" s="116">
        <f t="shared" ref="F134:F135" si="63">E134/D134</f>
        <v>0</v>
      </c>
      <c r="G134" s="115">
        <f>SUM(G135:G139)</f>
        <v>0</v>
      </c>
      <c r="H134" s="116">
        <f t="shared" si="61"/>
        <v>0</v>
      </c>
      <c r="I134" s="90">
        <f>I135</f>
        <v>44410</v>
      </c>
      <c r="J134" s="211" t="s">
        <v>85</v>
      </c>
      <c r="K134" s="82">
        <f t="shared" si="40"/>
        <v>0</v>
      </c>
      <c r="L134" s="1"/>
      <c r="M134" s="1"/>
    </row>
    <row r="135" spans="1:13" s="9" customFormat="1" outlineLevel="1" x14ac:dyDescent="0.25">
      <c r="A135" s="33"/>
      <c r="B135" s="52" t="s">
        <v>4</v>
      </c>
      <c r="C135" s="90">
        <f>6217.4+38192.6</f>
        <v>44410</v>
      </c>
      <c r="D135" s="90">
        <f>6217.4+38192.6</f>
        <v>44410</v>
      </c>
      <c r="E135" s="90">
        <v>0</v>
      </c>
      <c r="F135" s="94">
        <f t="shared" si="63"/>
        <v>0</v>
      </c>
      <c r="G135" s="90">
        <v>0</v>
      </c>
      <c r="H135" s="94">
        <f t="shared" si="61"/>
        <v>0</v>
      </c>
      <c r="I135" s="90">
        <f>D135-G135</f>
        <v>44410</v>
      </c>
      <c r="J135" s="171"/>
      <c r="K135" s="82">
        <f t="shared" si="40"/>
        <v>0</v>
      </c>
      <c r="L135" s="1"/>
      <c r="M135" s="1"/>
    </row>
    <row r="136" spans="1:13" s="9" customFormat="1" ht="47.25" customHeight="1" outlineLevel="1" x14ac:dyDescent="0.25">
      <c r="A136" s="33"/>
      <c r="B136" s="52" t="s">
        <v>36</v>
      </c>
      <c r="C136" s="90"/>
      <c r="D136" s="90"/>
      <c r="E136" s="90"/>
      <c r="F136" s="94"/>
      <c r="G136" s="90"/>
      <c r="H136" s="94"/>
      <c r="I136" s="120"/>
      <c r="J136" s="171"/>
      <c r="K136" s="82">
        <f t="shared" si="40"/>
        <v>0</v>
      </c>
      <c r="L136" s="1"/>
      <c r="M136" s="1"/>
    </row>
    <row r="137" spans="1:13" s="9" customFormat="1" outlineLevel="1" x14ac:dyDescent="0.25">
      <c r="A137" s="33"/>
      <c r="B137" s="52" t="s">
        <v>37</v>
      </c>
      <c r="C137" s="90"/>
      <c r="D137" s="90"/>
      <c r="E137" s="90"/>
      <c r="F137" s="94"/>
      <c r="G137" s="90"/>
      <c r="H137" s="94"/>
      <c r="I137" s="120"/>
      <c r="J137" s="171"/>
      <c r="K137" s="82">
        <f t="shared" si="40"/>
        <v>0</v>
      </c>
      <c r="L137" s="1"/>
      <c r="M137" s="1"/>
    </row>
    <row r="138" spans="1:13" s="9" customFormat="1" outlineLevel="1" x14ac:dyDescent="0.25">
      <c r="A138" s="33"/>
      <c r="B138" s="52" t="s">
        <v>13</v>
      </c>
      <c r="C138" s="90"/>
      <c r="D138" s="80"/>
      <c r="E138" s="90"/>
      <c r="F138" s="94"/>
      <c r="G138" s="90"/>
      <c r="H138" s="94"/>
      <c r="I138" s="120"/>
      <c r="J138" s="171"/>
      <c r="K138" s="82">
        <f t="shared" ref="K138:K182" si="64">D138-I138</f>
        <v>0</v>
      </c>
      <c r="L138" s="1"/>
      <c r="M138" s="1"/>
    </row>
    <row r="139" spans="1:13" s="9" customFormat="1" outlineLevel="1" collapsed="1" x14ac:dyDescent="0.25">
      <c r="A139" s="33"/>
      <c r="B139" s="52" t="s">
        <v>5</v>
      </c>
      <c r="C139" s="90"/>
      <c r="D139" s="80"/>
      <c r="E139" s="90"/>
      <c r="F139" s="94"/>
      <c r="G139" s="90"/>
      <c r="H139" s="94"/>
      <c r="I139" s="120"/>
      <c r="J139" s="171"/>
      <c r="K139" s="82">
        <f t="shared" si="64"/>
        <v>0</v>
      </c>
      <c r="L139" s="1"/>
      <c r="M139" s="1"/>
    </row>
    <row r="140" spans="1:13" s="124" customFormat="1" ht="48" customHeight="1" x14ac:dyDescent="0.25">
      <c r="A140" s="33" t="s">
        <v>44</v>
      </c>
      <c r="B140" s="32" t="s">
        <v>80</v>
      </c>
      <c r="C140" s="115">
        <f t="shared" ref="C140:E140" si="65">SUM(C141:C145)</f>
        <v>0</v>
      </c>
      <c r="D140" s="115">
        <f t="shared" si="65"/>
        <v>0</v>
      </c>
      <c r="E140" s="115">
        <f t="shared" si="65"/>
        <v>0</v>
      </c>
      <c r="F140" s="94"/>
      <c r="G140" s="115">
        <f>SUM(G141:G145)</f>
        <v>0</v>
      </c>
      <c r="H140" s="116"/>
      <c r="I140" s="90">
        <f>I141</f>
        <v>0</v>
      </c>
      <c r="J140" s="208" t="s">
        <v>87</v>
      </c>
      <c r="K140" s="82">
        <f t="shared" si="64"/>
        <v>0</v>
      </c>
      <c r="L140" s="1"/>
      <c r="M140" s="1"/>
    </row>
    <row r="141" spans="1:13" s="9" customFormat="1" ht="27.75" customHeight="1" x14ac:dyDescent="0.25">
      <c r="A141" s="33"/>
      <c r="B141" s="52" t="s">
        <v>4</v>
      </c>
      <c r="C141" s="90"/>
      <c r="D141" s="90"/>
      <c r="E141" s="90"/>
      <c r="F141" s="94"/>
      <c r="G141" s="90"/>
      <c r="H141" s="94"/>
      <c r="I141" s="90"/>
      <c r="J141" s="208"/>
      <c r="K141" s="82">
        <f t="shared" si="64"/>
        <v>0</v>
      </c>
      <c r="L141" s="1"/>
      <c r="M141" s="1"/>
    </row>
    <row r="142" spans="1:13" s="9" customFormat="1" ht="27.75" customHeight="1" x14ac:dyDescent="0.25">
      <c r="A142" s="33"/>
      <c r="B142" s="52" t="s">
        <v>36</v>
      </c>
      <c r="C142" s="90"/>
      <c r="D142" s="90"/>
      <c r="E142" s="90"/>
      <c r="F142" s="94"/>
      <c r="G142" s="90"/>
      <c r="H142" s="94"/>
      <c r="I142" s="120"/>
      <c r="J142" s="208"/>
      <c r="K142" s="82">
        <f t="shared" si="64"/>
        <v>0</v>
      </c>
      <c r="L142" s="1"/>
      <c r="M142" s="1"/>
    </row>
    <row r="143" spans="1:13" s="9" customFormat="1" ht="27.75" customHeight="1" x14ac:dyDescent="0.25">
      <c r="A143" s="33"/>
      <c r="B143" s="52" t="s">
        <v>37</v>
      </c>
      <c r="C143" s="90"/>
      <c r="D143" s="90"/>
      <c r="E143" s="90"/>
      <c r="F143" s="94"/>
      <c r="G143" s="90"/>
      <c r="H143" s="94"/>
      <c r="I143" s="120"/>
      <c r="J143" s="208"/>
      <c r="K143" s="82">
        <f t="shared" si="64"/>
        <v>0</v>
      </c>
      <c r="L143" s="1"/>
      <c r="M143" s="1"/>
    </row>
    <row r="144" spans="1:13" s="9" customFormat="1" ht="27.75" customHeight="1" x14ac:dyDescent="0.25">
      <c r="A144" s="33"/>
      <c r="B144" s="52" t="s">
        <v>13</v>
      </c>
      <c r="C144" s="90"/>
      <c r="D144" s="80"/>
      <c r="E144" s="90"/>
      <c r="F144" s="94"/>
      <c r="G144" s="90"/>
      <c r="H144" s="94"/>
      <c r="I144" s="120"/>
      <c r="J144" s="208"/>
      <c r="K144" s="82">
        <f t="shared" si="64"/>
        <v>0</v>
      </c>
      <c r="L144" s="1"/>
      <c r="M144" s="1"/>
    </row>
    <row r="145" spans="1:13" s="9" customFormat="1" ht="27.75" customHeight="1" x14ac:dyDescent="0.25">
      <c r="A145" s="33"/>
      <c r="B145" s="52" t="s">
        <v>5</v>
      </c>
      <c r="C145" s="90"/>
      <c r="D145" s="80"/>
      <c r="E145" s="90"/>
      <c r="F145" s="94"/>
      <c r="G145" s="90"/>
      <c r="H145" s="94"/>
      <c r="I145" s="120"/>
      <c r="J145" s="208"/>
      <c r="K145" s="82">
        <f t="shared" si="64"/>
        <v>0</v>
      </c>
      <c r="L145" s="1"/>
      <c r="M145" s="1"/>
    </row>
    <row r="146" spans="1:13" s="102" customFormat="1" x14ac:dyDescent="0.25">
      <c r="A146" s="182" t="s">
        <v>20</v>
      </c>
      <c r="B146" s="167" t="s">
        <v>88</v>
      </c>
      <c r="C146" s="168">
        <f>SUM(C148:C152)</f>
        <v>190919.39</v>
      </c>
      <c r="D146" s="168">
        <f>SUM(D148:D152)</f>
        <v>221414.26</v>
      </c>
      <c r="E146" s="168">
        <f>SUM(E148:E152)</f>
        <v>0</v>
      </c>
      <c r="F146" s="172">
        <f>E146/D146</f>
        <v>0</v>
      </c>
      <c r="G146" s="168">
        <f>SUM(G148:G152)</f>
        <v>0</v>
      </c>
      <c r="H146" s="172">
        <f>G146/D146</f>
        <v>0</v>
      </c>
      <c r="I146" s="168">
        <f>I148+I149+I150+I151+I152</f>
        <v>221414.26</v>
      </c>
      <c r="J146" s="170" t="s">
        <v>97</v>
      </c>
      <c r="K146" s="82">
        <f t="shared" si="64"/>
        <v>0</v>
      </c>
      <c r="L146" s="1"/>
      <c r="M146" s="1"/>
    </row>
    <row r="147" spans="1:13" s="102" customFormat="1" ht="408.75" customHeight="1" x14ac:dyDescent="0.25">
      <c r="A147" s="182"/>
      <c r="B147" s="167"/>
      <c r="C147" s="168"/>
      <c r="D147" s="168"/>
      <c r="E147" s="168"/>
      <c r="F147" s="172"/>
      <c r="G147" s="168"/>
      <c r="H147" s="172"/>
      <c r="I147" s="168"/>
      <c r="J147" s="170"/>
      <c r="K147" s="82">
        <f t="shared" si="64"/>
        <v>0</v>
      </c>
      <c r="L147" s="1"/>
      <c r="M147" s="1"/>
    </row>
    <row r="148" spans="1:13" s="3" customFormat="1" ht="119.25" customHeight="1" x14ac:dyDescent="0.25">
      <c r="A148" s="182"/>
      <c r="B148" s="52" t="s">
        <v>4</v>
      </c>
      <c r="C148" s="87">
        <v>0</v>
      </c>
      <c r="D148" s="87">
        <v>35905.300000000003</v>
      </c>
      <c r="E148" s="87">
        <v>0</v>
      </c>
      <c r="F148" s="92">
        <f>E148/D148</f>
        <v>0</v>
      </c>
      <c r="G148" s="87">
        <v>0</v>
      </c>
      <c r="H148" s="92">
        <f>G148/D148</f>
        <v>0</v>
      </c>
      <c r="I148" s="90">
        <f>D148-G148</f>
        <v>35905.300000000003</v>
      </c>
      <c r="J148" s="170"/>
      <c r="K148" s="82">
        <f t="shared" si="64"/>
        <v>0</v>
      </c>
      <c r="L148" s="1"/>
      <c r="M148" s="1"/>
    </row>
    <row r="149" spans="1:13" s="5" customFormat="1" ht="144.75" customHeight="1" x14ac:dyDescent="0.25">
      <c r="A149" s="182"/>
      <c r="B149" s="27" t="s">
        <v>16</v>
      </c>
      <c r="C149" s="87">
        <v>92078.399999999994</v>
      </c>
      <c r="D149" s="87">
        <v>80324.5</v>
      </c>
      <c r="E149" s="87">
        <v>0</v>
      </c>
      <c r="F149" s="92">
        <f>E149/D149</f>
        <v>0</v>
      </c>
      <c r="G149" s="87">
        <v>0</v>
      </c>
      <c r="H149" s="92">
        <f>G149/D149</f>
        <v>0</v>
      </c>
      <c r="I149" s="90">
        <f>D149-G149</f>
        <v>80324.5</v>
      </c>
      <c r="J149" s="170"/>
      <c r="K149" s="82">
        <f t="shared" si="64"/>
        <v>0</v>
      </c>
      <c r="L149" s="7"/>
      <c r="M149" s="1"/>
    </row>
    <row r="150" spans="1:13" s="3" customFormat="1" ht="59.25" customHeight="1" x14ac:dyDescent="0.25">
      <c r="A150" s="182"/>
      <c r="B150" s="52" t="s">
        <v>11</v>
      </c>
      <c r="C150" s="90">
        <v>41811.57</v>
      </c>
      <c r="D150" s="90">
        <v>48155.040000000001</v>
      </c>
      <c r="E150" s="90">
        <v>0</v>
      </c>
      <c r="F150" s="94">
        <f>E150/D150</f>
        <v>0</v>
      </c>
      <c r="G150" s="90">
        <v>0</v>
      </c>
      <c r="H150" s="94">
        <f>G150/D150</f>
        <v>0</v>
      </c>
      <c r="I150" s="90">
        <f>D150-G150</f>
        <v>48155.040000000001</v>
      </c>
      <c r="J150" s="170"/>
      <c r="K150" s="82">
        <f t="shared" si="64"/>
        <v>0</v>
      </c>
      <c r="L150" s="1"/>
      <c r="M150" s="1"/>
    </row>
    <row r="151" spans="1:13" s="3" customFormat="1" ht="35.25" customHeight="1" x14ac:dyDescent="0.25">
      <c r="A151" s="182"/>
      <c r="B151" s="52" t="s">
        <v>13</v>
      </c>
      <c r="C151" s="87"/>
      <c r="D151" s="87"/>
      <c r="E151" s="41"/>
      <c r="F151" s="92"/>
      <c r="G151" s="41"/>
      <c r="H151" s="92"/>
      <c r="I151" s="87"/>
      <c r="J151" s="170"/>
      <c r="K151" s="82">
        <f t="shared" si="64"/>
        <v>0</v>
      </c>
      <c r="L151" s="1"/>
      <c r="M151" s="1"/>
    </row>
    <row r="152" spans="1:13" s="3" customFormat="1" ht="33.75" customHeight="1" x14ac:dyDescent="0.25">
      <c r="A152" s="182"/>
      <c r="B152" s="52" t="s">
        <v>5</v>
      </c>
      <c r="C152" s="87">
        <v>57029.42</v>
      </c>
      <c r="D152" s="87">
        <v>57029.42</v>
      </c>
      <c r="E152" s="87">
        <v>0</v>
      </c>
      <c r="F152" s="92">
        <f t="shared" ref="F152" si="66">E152/D152</f>
        <v>0</v>
      </c>
      <c r="G152" s="87">
        <v>0</v>
      </c>
      <c r="H152" s="92">
        <f t="shared" ref="H152" si="67">G152/D152</f>
        <v>0</v>
      </c>
      <c r="I152" s="90">
        <f>D152-G152</f>
        <v>57029.42</v>
      </c>
      <c r="J152" s="170"/>
      <c r="K152" s="82">
        <f t="shared" si="64"/>
        <v>0</v>
      </c>
      <c r="L152" s="1"/>
      <c r="M152" s="1"/>
    </row>
    <row r="153" spans="1:13" s="134" customFormat="1" ht="61.5" customHeight="1" x14ac:dyDescent="0.25">
      <c r="A153" s="125" t="s">
        <v>21</v>
      </c>
      <c r="B153" s="126" t="s">
        <v>105</v>
      </c>
      <c r="C153" s="127"/>
      <c r="D153" s="127"/>
      <c r="E153" s="128"/>
      <c r="F153" s="129"/>
      <c r="G153" s="127"/>
      <c r="H153" s="129"/>
      <c r="I153" s="130"/>
      <c r="J153" s="131" t="s">
        <v>35</v>
      </c>
      <c r="K153" s="132">
        <f t="shared" si="64"/>
        <v>0</v>
      </c>
      <c r="L153" s="133"/>
      <c r="M153" s="133"/>
    </row>
    <row r="154" spans="1:13" s="135" customFormat="1" ht="108" customHeight="1" x14ac:dyDescent="0.25">
      <c r="A154" s="56" t="s">
        <v>22</v>
      </c>
      <c r="B154" s="26" t="s">
        <v>89</v>
      </c>
      <c r="C154" s="86">
        <f>SUM(C155:C159)</f>
        <v>252.2</v>
      </c>
      <c r="D154" s="86">
        <f t="shared" ref="D154:I154" si="68">SUM(D155:D159)</f>
        <v>252.2</v>
      </c>
      <c r="E154" s="86">
        <f t="shared" si="68"/>
        <v>0</v>
      </c>
      <c r="F154" s="94">
        <f>E154/D154</f>
        <v>0</v>
      </c>
      <c r="G154" s="91">
        <f t="shared" si="68"/>
        <v>0</v>
      </c>
      <c r="H154" s="85">
        <f t="shared" ref="H154" si="69">G154/D154</f>
        <v>0</v>
      </c>
      <c r="I154" s="86">
        <f t="shared" si="68"/>
        <v>252.2</v>
      </c>
      <c r="J154" s="171" t="s">
        <v>124</v>
      </c>
      <c r="K154" s="82">
        <f t="shared" ref="K154:K165" si="70">D154-I154</f>
        <v>0</v>
      </c>
      <c r="L154" s="1"/>
      <c r="M154" s="1"/>
    </row>
    <row r="155" spans="1:13" s="135" customFormat="1" x14ac:dyDescent="0.25">
      <c r="A155" s="8"/>
      <c r="B155" s="27" t="s">
        <v>4</v>
      </c>
      <c r="C155" s="87"/>
      <c r="D155" s="87"/>
      <c r="E155" s="87"/>
      <c r="F155" s="94"/>
      <c r="G155" s="88"/>
      <c r="H155" s="98"/>
      <c r="I155" s="87"/>
      <c r="J155" s="171"/>
      <c r="K155" s="82">
        <f t="shared" si="70"/>
        <v>0</v>
      </c>
      <c r="L155" s="1"/>
      <c r="M155" s="1"/>
    </row>
    <row r="156" spans="1:13" s="135" customFormat="1" x14ac:dyDescent="0.25">
      <c r="A156" s="8"/>
      <c r="B156" s="27" t="s">
        <v>16</v>
      </c>
      <c r="C156" s="87">
        <v>252.2</v>
      </c>
      <c r="D156" s="87">
        <v>252.2</v>
      </c>
      <c r="E156" s="87">
        <v>0</v>
      </c>
      <c r="F156" s="94">
        <f>E156/D156</f>
        <v>0</v>
      </c>
      <c r="G156" s="88">
        <v>0</v>
      </c>
      <c r="H156" s="98">
        <f>G156/D156</f>
        <v>0</v>
      </c>
      <c r="I156" s="87">
        <f>D156-G156</f>
        <v>252.2</v>
      </c>
      <c r="J156" s="171"/>
      <c r="K156" s="82">
        <f t="shared" si="70"/>
        <v>0</v>
      </c>
      <c r="L156" s="1"/>
      <c r="M156" s="1"/>
    </row>
    <row r="157" spans="1:13" s="135" customFormat="1" x14ac:dyDescent="0.25">
      <c r="A157" s="8"/>
      <c r="B157" s="27" t="s">
        <v>11</v>
      </c>
      <c r="C157" s="87"/>
      <c r="D157" s="87"/>
      <c r="E157" s="87"/>
      <c r="F157" s="92"/>
      <c r="G157" s="88"/>
      <c r="H157" s="98"/>
      <c r="I157" s="87"/>
      <c r="J157" s="171"/>
      <c r="K157" s="82">
        <f t="shared" si="70"/>
        <v>0</v>
      </c>
      <c r="L157" s="1"/>
      <c r="M157" s="1"/>
    </row>
    <row r="158" spans="1:13" s="135" customFormat="1" x14ac:dyDescent="0.25">
      <c r="A158" s="8"/>
      <c r="B158" s="27" t="s">
        <v>13</v>
      </c>
      <c r="C158" s="88"/>
      <c r="D158" s="88"/>
      <c r="E158" s="88"/>
      <c r="F158" s="89"/>
      <c r="G158" s="88"/>
      <c r="H158" s="89"/>
      <c r="I158" s="87"/>
      <c r="J158" s="171"/>
      <c r="K158" s="82">
        <f t="shared" si="70"/>
        <v>0</v>
      </c>
      <c r="L158" s="1"/>
      <c r="M158" s="1"/>
    </row>
    <row r="159" spans="1:13" s="135" customFormat="1" x14ac:dyDescent="0.25">
      <c r="A159" s="8"/>
      <c r="B159" s="27" t="s">
        <v>5</v>
      </c>
      <c r="C159" s="88"/>
      <c r="D159" s="88"/>
      <c r="E159" s="88"/>
      <c r="F159" s="89"/>
      <c r="G159" s="88"/>
      <c r="H159" s="89"/>
      <c r="I159" s="88"/>
      <c r="J159" s="171"/>
      <c r="K159" s="82">
        <f t="shared" si="70"/>
        <v>0</v>
      </c>
      <c r="L159" s="1"/>
      <c r="M159" s="1"/>
    </row>
    <row r="160" spans="1:13" s="136" customFormat="1" ht="291.75" customHeight="1" x14ac:dyDescent="0.25">
      <c r="A160" s="56" t="s">
        <v>23</v>
      </c>
      <c r="B160" s="26" t="s">
        <v>119</v>
      </c>
      <c r="C160" s="80">
        <f>C162+C161+C163+C164+C165</f>
        <v>322372.21000000002</v>
      </c>
      <c r="D160" s="80">
        <f>D162+D161+D163+D164+D165</f>
        <v>328166.31</v>
      </c>
      <c r="E160" s="80">
        <f t="shared" ref="E160" si="71">E162+E161+E163+E164+E165</f>
        <v>29898.63</v>
      </c>
      <c r="F160" s="81">
        <f>E160/D160</f>
        <v>9.11E-2</v>
      </c>
      <c r="G160" s="86">
        <f>G162+G161+G163+G164+G165</f>
        <v>29898.63</v>
      </c>
      <c r="H160" s="81">
        <f t="shared" ref="H160" si="72">G160/D160</f>
        <v>9.11E-2</v>
      </c>
      <c r="I160" s="80">
        <f>I162+I161+I163+I164+I165</f>
        <v>328166.31</v>
      </c>
      <c r="J160" s="169" t="s">
        <v>100</v>
      </c>
      <c r="K160" s="82">
        <f t="shared" si="70"/>
        <v>0</v>
      </c>
      <c r="L160" s="1"/>
      <c r="M160" s="1"/>
    </row>
    <row r="161" spans="1:13" s="3" customFormat="1" ht="96.75" customHeight="1" x14ac:dyDescent="0.25">
      <c r="A161" s="56"/>
      <c r="B161" s="52" t="s">
        <v>4</v>
      </c>
      <c r="C161" s="90"/>
      <c r="D161" s="90"/>
      <c r="E161" s="90"/>
      <c r="F161" s="94"/>
      <c r="G161" s="87"/>
      <c r="H161" s="94"/>
      <c r="I161" s="90"/>
      <c r="J161" s="170"/>
      <c r="K161" s="82">
        <f t="shared" si="70"/>
        <v>0</v>
      </c>
      <c r="L161" s="1"/>
      <c r="M161" s="1"/>
    </row>
    <row r="162" spans="1:13" s="3" customFormat="1" ht="33.75" customHeight="1" x14ac:dyDescent="0.25">
      <c r="A162" s="56"/>
      <c r="B162" s="52" t="s">
        <v>16</v>
      </c>
      <c r="C162" s="90">
        <v>302422</v>
      </c>
      <c r="D162" s="90">
        <v>306941.40000000002</v>
      </c>
      <c r="E162" s="90">
        <v>24682.86</v>
      </c>
      <c r="F162" s="94">
        <f>E162/D162</f>
        <v>8.0399999999999999E-2</v>
      </c>
      <c r="G162" s="87">
        <v>24682.86</v>
      </c>
      <c r="H162" s="94">
        <f>G162/D162</f>
        <v>8.0399999999999999E-2</v>
      </c>
      <c r="I162" s="90">
        <f>D162</f>
        <v>306941.40000000002</v>
      </c>
      <c r="J162" s="170"/>
      <c r="K162" s="82">
        <f t="shared" si="70"/>
        <v>0</v>
      </c>
      <c r="L162" s="1"/>
      <c r="M162" s="1"/>
    </row>
    <row r="163" spans="1:13" s="3" customFormat="1" ht="33.75" customHeight="1" x14ac:dyDescent="0.25">
      <c r="A163" s="56"/>
      <c r="B163" s="52" t="s">
        <v>11</v>
      </c>
      <c r="C163" s="90">
        <v>19950.21</v>
      </c>
      <c r="D163" s="90">
        <v>21224.91</v>
      </c>
      <c r="E163" s="90">
        <v>5215.7700000000004</v>
      </c>
      <c r="F163" s="94">
        <f>E163/D163</f>
        <v>0.2457</v>
      </c>
      <c r="G163" s="90">
        <v>5215.7700000000004</v>
      </c>
      <c r="H163" s="94">
        <f>G163/D163</f>
        <v>0.2457</v>
      </c>
      <c r="I163" s="90">
        <f>D163</f>
        <v>21224.91</v>
      </c>
      <c r="J163" s="170"/>
      <c r="K163" s="82">
        <f t="shared" si="70"/>
        <v>0</v>
      </c>
      <c r="L163" s="1"/>
      <c r="M163" s="1"/>
    </row>
    <row r="164" spans="1:13" s="3" customFormat="1" ht="33.75" customHeight="1" x14ac:dyDescent="0.25">
      <c r="A164" s="56"/>
      <c r="B164" s="52" t="s">
        <v>13</v>
      </c>
      <c r="C164" s="90"/>
      <c r="D164" s="90"/>
      <c r="E164" s="90">
        <f>G164</f>
        <v>0</v>
      </c>
      <c r="F164" s="137" t="e">
        <f>E164/D164</f>
        <v>#DIV/0!</v>
      </c>
      <c r="G164" s="138"/>
      <c r="H164" s="137" t="e">
        <f>G164/D164</f>
        <v>#DIV/0!</v>
      </c>
      <c r="I164" s="90">
        <f t="shared" ref="I164" si="73">D164</f>
        <v>0</v>
      </c>
      <c r="J164" s="170"/>
      <c r="K164" s="82">
        <f t="shared" si="70"/>
        <v>0</v>
      </c>
      <c r="L164" s="1"/>
      <c r="M164" s="1"/>
    </row>
    <row r="165" spans="1:13" s="3" customFormat="1" ht="33.75" customHeight="1" x14ac:dyDescent="0.25">
      <c r="A165" s="56"/>
      <c r="B165" s="52" t="s">
        <v>5</v>
      </c>
      <c r="C165" s="90"/>
      <c r="D165" s="90"/>
      <c r="E165" s="90"/>
      <c r="F165" s="94"/>
      <c r="G165" s="87"/>
      <c r="H165" s="94"/>
      <c r="I165" s="90"/>
      <c r="J165" s="170"/>
      <c r="K165" s="82">
        <f t="shared" si="70"/>
        <v>0</v>
      </c>
      <c r="L165" s="1"/>
      <c r="M165" s="1"/>
    </row>
    <row r="166" spans="1:13" s="134" customFormat="1" ht="61.5" customHeight="1" x14ac:dyDescent="0.25">
      <c r="A166" s="125" t="s">
        <v>24</v>
      </c>
      <c r="B166" s="139" t="s">
        <v>106</v>
      </c>
      <c r="C166" s="127"/>
      <c r="D166" s="127"/>
      <c r="E166" s="128"/>
      <c r="F166" s="129"/>
      <c r="G166" s="127"/>
      <c r="H166" s="129"/>
      <c r="I166" s="130"/>
      <c r="J166" s="131" t="s">
        <v>35</v>
      </c>
      <c r="K166" s="132">
        <f t="shared" ref="K166" si="74">D166-I166</f>
        <v>0</v>
      </c>
      <c r="L166" s="133"/>
      <c r="M166" s="133"/>
    </row>
    <row r="167" spans="1:13" ht="108" customHeight="1" x14ac:dyDescent="0.25">
      <c r="A167" s="56" t="s">
        <v>25</v>
      </c>
      <c r="B167" s="55" t="s">
        <v>90</v>
      </c>
      <c r="C167" s="86">
        <f>SUM(C168:C172)</f>
        <v>421590.51</v>
      </c>
      <c r="D167" s="86">
        <f>SUM(D168:D172)</f>
        <v>421590.51</v>
      </c>
      <c r="E167" s="86">
        <f>SUM(E168:E172)</f>
        <v>0</v>
      </c>
      <c r="F167" s="101">
        <f>E167/D167</f>
        <v>0</v>
      </c>
      <c r="G167" s="91">
        <f>SUM(G168:G172)</f>
        <v>0</v>
      </c>
      <c r="H167" s="101">
        <f>G167/D167</f>
        <v>0</v>
      </c>
      <c r="I167" s="86">
        <f>SUM(I168:I172)</f>
        <v>421590.51</v>
      </c>
      <c r="J167" s="170" t="s">
        <v>125</v>
      </c>
      <c r="K167" s="82">
        <f t="shared" ref="K167:K172" si="75">D167-I167</f>
        <v>0</v>
      </c>
      <c r="L167" s="1"/>
      <c r="M167" s="1"/>
    </row>
    <row r="168" spans="1:13" ht="53.25" customHeight="1" x14ac:dyDescent="0.25">
      <c r="A168" s="56"/>
      <c r="B168" s="52" t="s">
        <v>4</v>
      </c>
      <c r="C168" s="87"/>
      <c r="D168" s="87"/>
      <c r="E168" s="87"/>
      <c r="F168" s="89"/>
      <c r="G168" s="88"/>
      <c r="H168" s="89"/>
      <c r="I168" s="87"/>
      <c r="J168" s="170"/>
      <c r="K168" s="82">
        <f t="shared" si="75"/>
        <v>0</v>
      </c>
      <c r="L168" s="1"/>
      <c r="M168" s="1"/>
    </row>
    <row r="169" spans="1:13" s="93" customFormat="1" ht="36.75" customHeight="1" x14ac:dyDescent="0.25">
      <c r="A169" s="40"/>
      <c r="B169" s="27" t="s">
        <v>16</v>
      </c>
      <c r="C169" s="87">
        <v>400794.2</v>
      </c>
      <c r="D169" s="87">
        <v>400794.2</v>
      </c>
      <c r="E169" s="87">
        <v>0</v>
      </c>
      <c r="F169" s="89">
        <f>E169/D169</f>
        <v>0</v>
      </c>
      <c r="G169" s="88">
        <v>0</v>
      </c>
      <c r="H169" s="89">
        <f>G169/D169</f>
        <v>0</v>
      </c>
      <c r="I169" s="87">
        <f>D169-G169</f>
        <v>400794.2</v>
      </c>
      <c r="J169" s="170"/>
      <c r="K169" s="82">
        <f t="shared" si="75"/>
        <v>0</v>
      </c>
      <c r="L169" s="7"/>
      <c r="M169" s="1"/>
    </row>
    <row r="170" spans="1:13" s="93" customFormat="1" ht="36.75" customHeight="1" x14ac:dyDescent="0.25">
      <c r="A170" s="40"/>
      <c r="B170" s="27" t="s">
        <v>11</v>
      </c>
      <c r="C170" s="87">
        <v>20796.310000000001</v>
      </c>
      <c r="D170" s="87">
        <v>20796.310000000001</v>
      </c>
      <c r="E170" s="87">
        <v>0</v>
      </c>
      <c r="F170" s="89">
        <f>E170/D170</f>
        <v>0</v>
      </c>
      <c r="G170" s="88">
        <v>0</v>
      </c>
      <c r="H170" s="89">
        <f>G170/D170</f>
        <v>0</v>
      </c>
      <c r="I170" s="87">
        <f>D170-G170</f>
        <v>20796.310000000001</v>
      </c>
      <c r="J170" s="170"/>
      <c r="K170" s="82">
        <f t="shared" si="75"/>
        <v>0</v>
      </c>
      <c r="L170" s="7"/>
      <c r="M170" s="1"/>
    </row>
    <row r="171" spans="1:13" ht="36.75" customHeight="1" x14ac:dyDescent="0.25">
      <c r="A171" s="56"/>
      <c r="B171" s="52" t="s">
        <v>13</v>
      </c>
      <c r="C171" s="87">
        <v>0</v>
      </c>
      <c r="D171" s="87">
        <v>0</v>
      </c>
      <c r="E171" s="87">
        <v>0</v>
      </c>
      <c r="F171" s="89"/>
      <c r="G171" s="88"/>
      <c r="H171" s="89"/>
      <c r="I171" s="88">
        <v>0</v>
      </c>
      <c r="J171" s="170"/>
      <c r="K171" s="82">
        <f t="shared" si="75"/>
        <v>0</v>
      </c>
      <c r="L171" s="1"/>
      <c r="M171" s="1"/>
    </row>
    <row r="172" spans="1:13" ht="36.75" customHeight="1" x14ac:dyDescent="0.25">
      <c r="A172" s="56"/>
      <c r="B172" s="52" t="s">
        <v>5</v>
      </c>
      <c r="C172" s="97"/>
      <c r="D172" s="97"/>
      <c r="E172" s="97"/>
      <c r="F172" s="98"/>
      <c r="G172" s="88"/>
      <c r="H172" s="98"/>
      <c r="I172" s="97"/>
      <c r="J172" s="170"/>
      <c r="K172" s="82">
        <f t="shared" si="75"/>
        <v>0</v>
      </c>
      <c r="L172" s="1"/>
      <c r="M172" s="1"/>
    </row>
    <row r="173" spans="1:13" s="44" customFormat="1" ht="70.5" customHeight="1" thickBot="1" x14ac:dyDescent="0.3">
      <c r="A173" s="56" t="s">
        <v>26</v>
      </c>
      <c r="B173" s="55" t="s">
        <v>107</v>
      </c>
      <c r="C173" s="80"/>
      <c r="D173" s="80"/>
      <c r="E173" s="95"/>
      <c r="F173" s="81"/>
      <c r="G173" s="86"/>
      <c r="H173" s="81"/>
      <c r="I173" s="96"/>
      <c r="J173" s="52" t="s">
        <v>35</v>
      </c>
      <c r="K173" s="79">
        <f t="shared" si="64"/>
        <v>0</v>
      </c>
      <c r="L173" s="43"/>
      <c r="M173" s="43"/>
    </row>
    <row r="174" spans="1:13" s="20" customFormat="1" ht="40.5" x14ac:dyDescent="0.25">
      <c r="A174" s="45" t="s">
        <v>29</v>
      </c>
      <c r="B174" s="140" t="s">
        <v>108</v>
      </c>
      <c r="C174" s="141"/>
      <c r="D174" s="141"/>
      <c r="E174" s="91"/>
      <c r="F174" s="101"/>
      <c r="G174" s="91"/>
      <c r="H174" s="101"/>
      <c r="I174" s="91"/>
      <c r="J174" s="50" t="s">
        <v>35</v>
      </c>
      <c r="K174" s="82">
        <f t="shared" si="64"/>
        <v>0</v>
      </c>
      <c r="L174" s="7"/>
      <c r="M174" s="7"/>
    </row>
    <row r="175" spans="1:13" s="2" customFormat="1" ht="64.5" customHeight="1" x14ac:dyDescent="0.25">
      <c r="A175" s="142" t="s">
        <v>28</v>
      </c>
      <c r="B175" s="143" t="s">
        <v>109</v>
      </c>
      <c r="C175" s="144"/>
      <c r="D175" s="144"/>
      <c r="E175" s="144"/>
      <c r="F175" s="145"/>
      <c r="G175" s="144"/>
      <c r="H175" s="145"/>
      <c r="I175" s="146"/>
      <c r="J175" s="131" t="s">
        <v>35</v>
      </c>
      <c r="K175" s="82">
        <f t="shared" si="64"/>
        <v>0</v>
      </c>
      <c r="L175" s="1"/>
      <c r="M175" s="1"/>
    </row>
    <row r="176" spans="1:13" s="2" customFormat="1" ht="67.5" customHeight="1" x14ac:dyDescent="0.25">
      <c r="A176" s="56" t="s">
        <v>27</v>
      </c>
      <c r="B176" s="143" t="s">
        <v>110</v>
      </c>
      <c r="C176" s="91"/>
      <c r="D176" s="91"/>
      <c r="E176" s="91"/>
      <c r="F176" s="101"/>
      <c r="G176" s="91"/>
      <c r="H176" s="101"/>
      <c r="I176" s="147"/>
      <c r="J176" s="50" t="s">
        <v>35</v>
      </c>
      <c r="K176" s="82">
        <f t="shared" si="64"/>
        <v>0</v>
      </c>
      <c r="L176" s="1"/>
      <c r="M176" s="1"/>
    </row>
    <row r="177" spans="1:13" ht="165" customHeight="1" x14ac:dyDescent="0.25">
      <c r="A177" s="56" t="s">
        <v>51</v>
      </c>
      <c r="B177" s="55" t="s">
        <v>120</v>
      </c>
      <c r="C177" s="80">
        <f>SUM(C178:C181)</f>
        <v>32302.9</v>
      </c>
      <c r="D177" s="80">
        <f>SUM(D178:D181)</f>
        <v>34040.9</v>
      </c>
      <c r="E177" s="80">
        <f>SUM(E178:E181)</f>
        <v>6539.76</v>
      </c>
      <c r="F177" s="81">
        <f>E177/D177</f>
        <v>0.19209999999999999</v>
      </c>
      <c r="G177" s="86">
        <f>SUM(G178:G181)</f>
        <v>5140.9399999999996</v>
      </c>
      <c r="H177" s="81">
        <f>G177/D177</f>
        <v>0.151</v>
      </c>
      <c r="I177" s="80">
        <f>SUM(I178:I181)</f>
        <v>34040.9</v>
      </c>
      <c r="J177" s="204" t="s">
        <v>99</v>
      </c>
      <c r="K177" s="82">
        <f t="shared" si="64"/>
        <v>0</v>
      </c>
      <c r="L177" s="1"/>
      <c r="M177" s="1"/>
    </row>
    <row r="178" spans="1:13" s="3" customFormat="1" ht="48.75" customHeight="1" x14ac:dyDescent="0.25">
      <c r="A178" s="56"/>
      <c r="B178" s="52" t="s">
        <v>4</v>
      </c>
      <c r="C178" s="90">
        <v>26768.9</v>
      </c>
      <c r="D178" s="90">
        <v>28506.9</v>
      </c>
      <c r="E178" s="90">
        <v>3394.76</v>
      </c>
      <c r="F178" s="94">
        <f>E178/D178</f>
        <v>0.1191</v>
      </c>
      <c r="G178" s="87">
        <v>3394.76</v>
      </c>
      <c r="H178" s="94">
        <f t="shared" ref="H178:H180" si="76">G178/D178</f>
        <v>0.1191</v>
      </c>
      <c r="I178" s="90">
        <f>D178</f>
        <v>28506.9</v>
      </c>
      <c r="J178" s="171"/>
      <c r="K178" s="82">
        <f t="shared" si="64"/>
        <v>0</v>
      </c>
      <c r="L178" s="1"/>
      <c r="M178" s="1"/>
    </row>
    <row r="179" spans="1:13" s="3" customFormat="1" ht="45.75" customHeight="1" x14ac:dyDescent="0.25">
      <c r="A179" s="56"/>
      <c r="B179" s="52" t="s">
        <v>16</v>
      </c>
      <c r="C179" s="90">
        <v>5534</v>
      </c>
      <c r="D179" s="90">
        <v>5534</v>
      </c>
      <c r="E179" s="90">
        <v>3145</v>
      </c>
      <c r="F179" s="94">
        <f>E179/D179</f>
        <v>0.56830000000000003</v>
      </c>
      <c r="G179" s="87">
        <v>1746.18</v>
      </c>
      <c r="H179" s="94">
        <f t="shared" si="76"/>
        <v>0.3155</v>
      </c>
      <c r="I179" s="90">
        <f t="shared" ref="I179:I180" si="77">D179</f>
        <v>5534</v>
      </c>
      <c r="J179" s="171"/>
      <c r="K179" s="82">
        <f t="shared" si="64"/>
        <v>0</v>
      </c>
      <c r="L179" s="1"/>
      <c r="M179" s="1"/>
    </row>
    <row r="180" spans="1:13" s="3" customFormat="1" ht="38.25" customHeight="1" x14ac:dyDescent="0.25">
      <c r="A180" s="56"/>
      <c r="B180" s="52" t="s">
        <v>11</v>
      </c>
      <c r="C180" s="90"/>
      <c r="D180" s="90"/>
      <c r="E180" s="90">
        <f>G180</f>
        <v>0</v>
      </c>
      <c r="F180" s="137" t="e">
        <f>E180/D180</f>
        <v>#DIV/0!</v>
      </c>
      <c r="G180" s="148"/>
      <c r="H180" s="137" t="e">
        <f t="shared" si="76"/>
        <v>#DIV/0!</v>
      </c>
      <c r="I180" s="90">
        <f t="shared" si="77"/>
        <v>0</v>
      </c>
      <c r="J180" s="171"/>
      <c r="K180" s="82">
        <f t="shared" si="64"/>
        <v>0</v>
      </c>
      <c r="L180" s="1"/>
      <c r="M180" s="1"/>
    </row>
    <row r="181" spans="1:13" s="3" customFormat="1" ht="68.25" customHeight="1" x14ac:dyDescent="0.25">
      <c r="A181" s="56"/>
      <c r="B181" s="52" t="s">
        <v>13</v>
      </c>
      <c r="C181" s="90"/>
      <c r="D181" s="90"/>
      <c r="E181" s="90"/>
      <c r="F181" s="94"/>
      <c r="G181" s="87"/>
      <c r="H181" s="94"/>
      <c r="I181" s="90"/>
      <c r="J181" s="171"/>
      <c r="K181" s="82">
        <f t="shared" si="64"/>
        <v>0</v>
      </c>
      <c r="L181" s="1"/>
      <c r="M181" s="1"/>
    </row>
    <row r="182" spans="1:13" s="150" customFormat="1" ht="62.25" customHeight="1" x14ac:dyDescent="0.25">
      <c r="A182" s="56" t="s">
        <v>54</v>
      </c>
      <c r="B182" s="149" t="s">
        <v>111</v>
      </c>
      <c r="C182" s="86"/>
      <c r="D182" s="86"/>
      <c r="E182" s="104"/>
      <c r="F182" s="100"/>
      <c r="G182" s="86"/>
      <c r="H182" s="100"/>
      <c r="I182" s="105"/>
      <c r="J182" s="52" t="s">
        <v>35</v>
      </c>
      <c r="K182" s="79">
        <f t="shared" si="64"/>
        <v>0</v>
      </c>
      <c r="L182" s="43"/>
      <c r="M182" s="43"/>
    </row>
    <row r="183" spans="1:13" s="150" customFormat="1" ht="57.75" customHeight="1" x14ac:dyDescent="0.25">
      <c r="A183" s="56" t="s">
        <v>55</v>
      </c>
      <c r="B183" s="149" t="s">
        <v>112</v>
      </c>
      <c r="C183" s="86"/>
      <c r="D183" s="86"/>
      <c r="E183" s="104"/>
      <c r="F183" s="100"/>
      <c r="G183" s="86"/>
      <c r="H183" s="100"/>
      <c r="I183" s="105"/>
      <c r="J183" s="52" t="s">
        <v>35</v>
      </c>
      <c r="K183" s="79">
        <f t="shared" ref="K183:K197" si="78">D183-I183</f>
        <v>0</v>
      </c>
      <c r="L183" s="43"/>
      <c r="M183" s="43"/>
    </row>
    <row r="184" spans="1:13" s="152" customFormat="1" ht="26.25" customHeight="1" x14ac:dyDescent="0.25">
      <c r="A184" s="167" t="s">
        <v>66</v>
      </c>
      <c r="B184" s="167" t="s">
        <v>67</v>
      </c>
      <c r="C184" s="176">
        <f>C187+C188+C189+C190+C191</f>
        <v>34949.199999999997</v>
      </c>
      <c r="D184" s="173">
        <f>D187+D188+D189+D190+D191</f>
        <v>34949.199999999997</v>
      </c>
      <c r="E184" s="173">
        <f>E187+E188+E189+E190+E191</f>
        <v>3486.84</v>
      </c>
      <c r="F184" s="199">
        <f>E184/D184</f>
        <v>9.98E-2</v>
      </c>
      <c r="G184" s="173">
        <f>G187+G188+G189+G190+G191</f>
        <v>2714.94</v>
      </c>
      <c r="H184" s="199">
        <f>G184/D184</f>
        <v>7.7700000000000005E-2</v>
      </c>
      <c r="I184" s="173">
        <f>I187+I188+I189+I190+I191</f>
        <v>34949.199999999997</v>
      </c>
      <c r="J184" s="169" t="s">
        <v>102</v>
      </c>
      <c r="K184" s="151">
        <f t="shared" ref="K184:K191" si="79">D184-I184</f>
        <v>0</v>
      </c>
      <c r="L184" s="46"/>
      <c r="M184" s="46"/>
    </row>
    <row r="185" spans="1:13" s="152" customFormat="1" ht="408.75" customHeight="1" x14ac:dyDescent="0.25">
      <c r="A185" s="167"/>
      <c r="B185" s="167"/>
      <c r="C185" s="176"/>
      <c r="D185" s="174"/>
      <c r="E185" s="174"/>
      <c r="F185" s="200"/>
      <c r="G185" s="174"/>
      <c r="H185" s="200"/>
      <c r="I185" s="174"/>
      <c r="J185" s="170"/>
      <c r="K185" s="151">
        <f t="shared" si="79"/>
        <v>0</v>
      </c>
      <c r="L185" s="46"/>
      <c r="M185" s="46"/>
    </row>
    <row r="186" spans="1:13" s="102" customFormat="1" ht="143.25" customHeight="1" x14ac:dyDescent="0.25">
      <c r="A186" s="167"/>
      <c r="B186" s="167"/>
      <c r="C186" s="176"/>
      <c r="D186" s="175"/>
      <c r="E186" s="175"/>
      <c r="F186" s="201"/>
      <c r="G186" s="175"/>
      <c r="H186" s="201"/>
      <c r="I186" s="175"/>
      <c r="J186" s="170"/>
      <c r="K186" s="82">
        <f t="shared" si="79"/>
        <v>0</v>
      </c>
      <c r="L186" s="1"/>
      <c r="M186" s="1"/>
    </row>
    <row r="187" spans="1:13" s="3" customFormat="1" x14ac:dyDescent="0.25">
      <c r="A187" s="56"/>
      <c r="B187" s="52" t="s">
        <v>4</v>
      </c>
      <c r="C187" s="90">
        <v>65.400000000000006</v>
      </c>
      <c r="D187" s="90">
        <v>65.400000000000006</v>
      </c>
      <c r="E187" s="90">
        <v>0</v>
      </c>
      <c r="F187" s="94">
        <f>E187/D187</f>
        <v>0</v>
      </c>
      <c r="G187" s="90">
        <v>0</v>
      </c>
      <c r="H187" s="94">
        <f>G187/D187</f>
        <v>0</v>
      </c>
      <c r="I187" s="90">
        <f>D187</f>
        <v>65.400000000000006</v>
      </c>
      <c r="J187" s="170"/>
      <c r="K187" s="82">
        <f t="shared" si="79"/>
        <v>0</v>
      </c>
      <c r="L187" s="1"/>
      <c r="M187" s="1"/>
    </row>
    <row r="188" spans="1:13" s="3" customFormat="1" x14ac:dyDescent="0.25">
      <c r="A188" s="56"/>
      <c r="B188" s="52" t="s">
        <v>16</v>
      </c>
      <c r="C188" s="90">
        <v>22380.400000000001</v>
      </c>
      <c r="D188" s="90">
        <v>22380.400000000001</v>
      </c>
      <c r="E188" s="90">
        <v>3140</v>
      </c>
      <c r="F188" s="94">
        <f>E188/D188</f>
        <v>0.14030000000000001</v>
      </c>
      <c r="G188" s="90">
        <v>2368.1</v>
      </c>
      <c r="H188" s="94">
        <f>G188/D188</f>
        <v>0.10580000000000001</v>
      </c>
      <c r="I188" s="90">
        <f>D188</f>
        <v>22380.400000000001</v>
      </c>
      <c r="J188" s="170"/>
      <c r="K188" s="82">
        <f t="shared" si="79"/>
        <v>0</v>
      </c>
      <c r="L188" s="1"/>
      <c r="M188" s="1"/>
    </row>
    <row r="189" spans="1:13" s="3" customFormat="1" x14ac:dyDescent="0.25">
      <c r="A189" s="56"/>
      <c r="B189" s="52" t="s">
        <v>11</v>
      </c>
      <c r="C189" s="90">
        <v>12503.4</v>
      </c>
      <c r="D189" s="90">
        <v>12503.4</v>
      </c>
      <c r="E189" s="90">
        <v>346.84</v>
      </c>
      <c r="F189" s="94">
        <f>E189/D189</f>
        <v>2.7699999999999999E-2</v>
      </c>
      <c r="G189" s="90">
        <v>346.84</v>
      </c>
      <c r="H189" s="94">
        <f>G189/D189</f>
        <v>2.7699999999999999E-2</v>
      </c>
      <c r="I189" s="90">
        <f t="shared" ref="I189:I190" si="80">D189</f>
        <v>12503.4</v>
      </c>
      <c r="J189" s="170"/>
      <c r="K189" s="82">
        <f t="shared" si="79"/>
        <v>0</v>
      </c>
      <c r="L189" s="1"/>
      <c r="M189" s="1"/>
    </row>
    <row r="190" spans="1:13" s="3" customFormat="1" x14ac:dyDescent="0.25">
      <c r="A190" s="56"/>
      <c r="B190" s="52" t="s">
        <v>13</v>
      </c>
      <c r="C190" s="90"/>
      <c r="D190" s="90"/>
      <c r="E190" s="90">
        <f>G190</f>
        <v>0</v>
      </c>
      <c r="F190" s="137" t="e">
        <f>E190/D190</f>
        <v>#DIV/0!</v>
      </c>
      <c r="G190" s="138"/>
      <c r="H190" s="137" t="e">
        <f>G190/D190</f>
        <v>#DIV/0!</v>
      </c>
      <c r="I190" s="90">
        <f t="shared" si="80"/>
        <v>0</v>
      </c>
      <c r="J190" s="170"/>
      <c r="K190" s="82">
        <f t="shared" si="79"/>
        <v>0</v>
      </c>
      <c r="L190" s="1"/>
      <c r="M190" s="1"/>
    </row>
    <row r="191" spans="1:13" s="3" customFormat="1" ht="35.25" customHeight="1" x14ac:dyDescent="0.25">
      <c r="A191" s="56"/>
      <c r="B191" s="52" t="s">
        <v>5</v>
      </c>
      <c r="C191" s="90"/>
      <c r="D191" s="90"/>
      <c r="E191" s="90"/>
      <c r="F191" s="94"/>
      <c r="G191" s="90"/>
      <c r="H191" s="94"/>
      <c r="I191" s="90"/>
      <c r="J191" s="170"/>
      <c r="K191" s="82">
        <f t="shared" si="79"/>
        <v>0</v>
      </c>
      <c r="L191" s="1"/>
      <c r="M191" s="1"/>
    </row>
    <row r="192" spans="1:13" s="2" customFormat="1" ht="141" customHeight="1" x14ac:dyDescent="0.25">
      <c r="A192" s="142" t="s">
        <v>113</v>
      </c>
      <c r="B192" s="153" t="s">
        <v>121</v>
      </c>
      <c r="C192" s="80">
        <f>C193+C194+C195+C196</f>
        <v>355.4</v>
      </c>
      <c r="D192" s="80">
        <f>D193+D194+D195+D196</f>
        <v>355.4</v>
      </c>
      <c r="E192" s="154">
        <f>E193+E194+E195+E196+E197</f>
        <v>0</v>
      </c>
      <c r="F192" s="155">
        <f>E192/D192</f>
        <v>0</v>
      </c>
      <c r="G192" s="144">
        <f>SUM(G193:G197)</f>
        <v>0</v>
      </c>
      <c r="H192" s="155">
        <f>G192/D192</f>
        <v>0</v>
      </c>
      <c r="I192" s="80">
        <f>I193+I194+I195+I196</f>
        <v>355.4</v>
      </c>
      <c r="J192" s="205" t="s">
        <v>81</v>
      </c>
      <c r="K192" s="82">
        <f t="shared" si="78"/>
        <v>0</v>
      </c>
      <c r="L192" s="1"/>
      <c r="M192" s="1"/>
    </row>
    <row r="193" spans="1:13" s="3" customFormat="1" x14ac:dyDescent="0.25">
      <c r="A193" s="24"/>
      <c r="B193" s="25" t="s">
        <v>4</v>
      </c>
      <c r="C193" s="156">
        <v>0</v>
      </c>
      <c r="D193" s="156">
        <v>0</v>
      </c>
      <c r="E193" s="157"/>
      <c r="F193" s="158"/>
      <c r="G193" s="159">
        <v>0</v>
      </c>
      <c r="H193" s="155"/>
      <c r="I193" s="90"/>
      <c r="J193" s="206"/>
      <c r="K193" s="82">
        <f t="shared" si="78"/>
        <v>0</v>
      </c>
      <c r="L193" s="1"/>
      <c r="M193" s="1"/>
    </row>
    <row r="194" spans="1:13" s="3" customFormat="1" x14ac:dyDescent="0.25">
      <c r="A194" s="24"/>
      <c r="B194" s="25" t="s">
        <v>48</v>
      </c>
      <c r="C194" s="90">
        <v>106.6</v>
      </c>
      <c r="D194" s="90">
        <v>106.6</v>
      </c>
      <c r="E194" s="157">
        <v>0</v>
      </c>
      <c r="F194" s="158">
        <f>E194/D194</f>
        <v>0</v>
      </c>
      <c r="G194" s="159">
        <v>0</v>
      </c>
      <c r="H194" s="158">
        <f>G194/D194</f>
        <v>0</v>
      </c>
      <c r="I194" s="90">
        <f>D194</f>
        <v>106.6</v>
      </c>
      <c r="J194" s="206"/>
      <c r="K194" s="82">
        <f t="shared" si="78"/>
        <v>0</v>
      </c>
      <c r="L194" s="1"/>
      <c r="M194" s="1"/>
    </row>
    <row r="195" spans="1:13" s="3" customFormat="1" x14ac:dyDescent="0.25">
      <c r="A195" s="24"/>
      <c r="B195" s="25" t="s">
        <v>11</v>
      </c>
      <c r="C195" s="90">
        <v>248.8</v>
      </c>
      <c r="D195" s="90">
        <v>248.8</v>
      </c>
      <c r="E195" s="157">
        <f>G195</f>
        <v>0</v>
      </c>
      <c r="F195" s="158">
        <f>E195/D195</f>
        <v>0</v>
      </c>
      <c r="G195" s="159">
        <v>0</v>
      </c>
      <c r="H195" s="158">
        <f>G195/D195</f>
        <v>0</v>
      </c>
      <c r="I195" s="90">
        <f>D195</f>
        <v>248.8</v>
      </c>
      <c r="J195" s="206"/>
      <c r="K195" s="82">
        <f t="shared" si="78"/>
        <v>0</v>
      </c>
      <c r="L195" s="1"/>
      <c r="M195" s="1"/>
    </row>
    <row r="196" spans="1:13" s="3" customFormat="1" x14ac:dyDescent="0.25">
      <c r="A196" s="24"/>
      <c r="B196" s="25" t="s">
        <v>13</v>
      </c>
      <c r="C196" s="157">
        <v>0</v>
      </c>
      <c r="D196" s="157">
        <v>0</v>
      </c>
      <c r="E196" s="157"/>
      <c r="F196" s="158">
        <v>0</v>
      </c>
      <c r="G196" s="160"/>
      <c r="H196" s="158"/>
      <c r="I196" s="156">
        <f>D196-G196</f>
        <v>0</v>
      </c>
      <c r="J196" s="206"/>
      <c r="K196" s="82">
        <f t="shared" si="78"/>
        <v>0</v>
      </c>
      <c r="L196" s="1"/>
      <c r="M196" s="1"/>
    </row>
    <row r="197" spans="1:13" s="3" customFormat="1" x14ac:dyDescent="0.25">
      <c r="A197" s="24"/>
      <c r="B197" s="25" t="s">
        <v>5</v>
      </c>
      <c r="C197" s="157"/>
      <c r="D197" s="157"/>
      <c r="E197" s="157"/>
      <c r="F197" s="158"/>
      <c r="G197" s="159"/>
      <c r="H197" s="158"/>
      <c r="I197" s="157"/>
      <c r="J197" s="207"/>
      <c r="K197" s="82">
        <f t="shared" si="78"/>
        <v>0</v>
      </c>
      <c r="L197" s="1"/>
      <c r="M197" s="1"/>
    </row>
    <row r="206" spans="1:13" x14ac:dyDescent="0.25">
      <c r="B206" s="162" t="s">
        <v>58</v>
      </c>
    </row>
    <row r="411" spans="9:9" x14ac:dyDescent="0.25">
      <c r="I411" s="64"/>
    </row>
    <row r="412" spans="9:9" x14ac:dyDescent="0.25">
      <c r="I412" s="64"/>
    </row>
    <row r="413" spans="9:9" x14ac:dyDescent="0.25">
      <c r="I413" s="64"/>
    </row>
  </sheetData>
  <autoFilter ref="A7:J398"/>
  <customSheetViews>
    <customSheetView guid="{67ADFAE6-A9AF-44D7-8539-93CD0F6B7849}" scale="50" showPageBreaks="1" outlineSymbols="0" zeroValues="0" fitToPage="1" printArea="1" showAutoFilter="1" hiddenRows="1" view="pageBreakPreview" topLeftCell="A4">
      <pane xSplit="4" ySplit="7" topLeftCell="E77" activePane="bottomRight" state="frozen"/>
      <selection pane="bottomRight" activeCell="J80" sqref="J80:J85"/>
      <rowBreaks count="29" manualBreakCount="29">
        <brk id="23" max="9" man="1"/>
        <brk id="42" max="9"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47" bottom="0" header="0" footer="0"/>
      <printOptions horizontalCentered="1"/>
      <pageSetup paperSize="8" scale="42" fitToHeight="0" orientation="landscape" r:id="rId1"/>
      <autoFilter ref="A7:J398"/>
    </customSheetView>
    <customSheetView guid="{6E4A7295-8CE0-4D28-ABEF-D38EBAE7C204}" scale="50" showPageBreaks="1" outlineSymbols="0" zeroValues="0" fitToPage="1" printArea="1" showAutoFilter="1" view="pageBreakPreview" topLeftCell="A4">
      <pane xSplit="2" ySplit="5" topLeftCell="C180" activePane="bottomRight" state="frozen"/>
      <selection pane="bottomRight" activeCell="D184" sqref="D184:D186"/>
      <rowBreaks count="31" manualBreakCount="31">
        <brk id="28" max="9" man="1"/>
        <brk id="61" max="9" man="1"/>
        <brk id="109"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2" fitToHeight="0" orientation="landscape" horizontalDpi="4294967293" r:id="rId2"/>
      <autoFilter ref="A7:J399"/>
    </customSheetView>
    <customSheetView guid="{13BE7114-35DF-4699-8779-61985C68F6C3}" scale="50" showPageBreaks="1" outlineSymbols="0" zeroValues="0" fitToPage="1" printArea="1" showAutoFilter="1" view="pageBreakPreview" topLeftCell="A5">
      <pane xSplit="4" ySplit="10" topLeftCell="J199" activePane="bottomRight" state="frozen"/>
      <selection pane="bottomRight" activeCell="J203" sqref="J203:J208"/>
      <rowBreaks count="33" manualBreakCount="33">
        <brk id="28" max="15" man="1"/>
        <brk id="35" max="11" man="1"/>
        <brk id="48" max="9" man="1"/>
        <brk id="109" max="11" man="1"/>
        <brk id="148" max="11" man="1"/>
        <brk id="208" max="18"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6692913385826772" bottom="0" header="0" footer="0"/>
      <printOptions horizontalCentered="1"/>
      <pageSetup paperSize="8" scale="42" fitToHeight="0" orientation="landscape" horizontalDpi="4294967293" r:id="rId3"/>
      <autoFilter ref="A7:J410"/>
    </customSheetView>
    <customSheetView guid="{3EEA7E1A-5F2B-4408-A34C-1F0223B5B245}" scale="40" showPageBreaks="1" outlineSymbols="0" zeroValues="0" fitToPage="1" showAutoFilter="1" view="pageBreakPreview" topLeftCell="A5">
      <pane xSplit="4" ySplit="10" topLeftCell="E30" activePane="bottomRight" state="frozen"/>
      <selection pane="bottomRight" activeCell="I32" sqref="I32"/>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36" fitToHeight="0" orientation="landscape" horizontalDpi="4294967293" r:id="rId4"/>
      <autoFilter ref="A7:J410"/>
    </customSheetView>
    <customSheetView guid="{6068C3FF-17AA-48A5-A88B-2523CBAC39AE}" scale="50" showPageBreaks="1" outlineSymbols="0" zeroValues="0" fitToPage="1" printArea="1" showAutoFilter="1" view="pageBreakPreview" topLeftCell="A4">
      <pane xSplit="4" ySplit="7" topLeftCell="E73" activePane="bottomRight" state="frozen"/>
      <selection pane="bottomRight" activeCell="G79" sqref="G79:G80"/>
      <rowBreaks count="31" manualBreakCount="31">
        <brk id="23" max="9" man="1"/>
        <brk id="35" max="9" man="1"/>
        <brk id="54" max="9" man="1"/>
        <brk id="166" max="9"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9055118110236221" bottom="0" header="0" footer="0"/>
      <printOptions horizontalCentered="1"/>
      <pageSetup paperSize="8" scale="42" fitToHeight="0" orientation="landscape" r:id="rId5"/>
      <autoFilter ref="A7:J410"/>
    </customSheetView>
    <customSheetView guid="{CCF533A2-322B-40E2-88B2-065E6D1D35B4}" scale="50" showPageBreaks="1" outlineSymbols="0" zeroValues="0" fitToPage="1" printArea="1" showAutoFilter="1" view="pageBreakPreview" topLeftCell="A4">
      <pane xSplit="2" ySplit="4" topLeftCell="C146" activePane="bottomRight" state="frozen"/>
      <selection pane="bottomRight" activeCell="I146" sqref="I146:I147"/>
      <rowBreaks count="31" manualBreakCount="31">
        <brk id="23" max="9" man="1"/>
        <brk id="35" max="9" man="1"/>
        <brk id="62" max="9" man="1"/>
        <brk id="199" max="18" man="1"/>
        <brk id="1010" max="18" man="1"/>
        <brk id="1060" max="18" man="1"/>
        <brk id="1117" max="18" man="1"/>
        <brk id="1188" max="18" man="1"/>
        <brk id="1243" max="14" man="1"/>
        <brk id="1258" max="10" man="1"/>
        <brk id="1294" max="10" man="1"/>
        <brk id="1334" max="10" man="1"/>
        <brk id="1373" max="10" man="1"/>
        <brk id="1411" max="10" man="1"/>
        <brk id="1447" max="10" man="1"/>
        <brk id="1484" max="10" man="1"/>
        <brk id="1522" max="10" man="1"/>
        <brk id="1557" max="10" man="1"/>
        <brk id="1593" max="10" man="1"/>
        <brk id="1633" max="10" man="1"/>
        <brk id="1672" max="10" man="1"/>
        <brk id="1711" max="10" man="1"/>
        <brk id="1751" max="10" man="1"/>
        <brk id="1789" max="10" man="1"/>
        <brk id="1824" max="10" man="1"/>
        <brk id="1854" max="10" man="1"/>
        <brk id="1891" max="10" man="1"/>
        <brk id="1928" max="10" man="1"/>
        <brk id="1963" max="10" man="1"/>
        <brk id="2005" max="10" man="1"/>
        <brk id="2059" max="10" man="1"/>
      </rowBreaks>
      <pageMargins left="0" right="0" top="0.9055118110236221" bottom="0" header="0" footer="0"/>
      <printOptions horizontalCentered="1"/>
      <pageSetup paperSize="8" scale="42" fitToHeight="0" orientation="landscape" r:id="rId6"/>
      <autoFilter ref="A7:J410"/>
    </customSheetView>
    <customSheetView guid="{BEA0FDBA-BB07-4C19-8BBD-5E57EE395C09}" scale="50" showPageBreaks="1" outlineSymbols="0" zeroValues="0" fitToPage="1" printArea="1" showAutoFilter="1" view="pageBreakPreview" topLeftCell="A5">
      <pane xSplit="2" ySplit="4" topLeftCell="J184" activePane="bottomRight" state="frozen"/>
      <selection pane="bottomRight" activeCell="B185" sqref="B185"/>
      <rowBreaks count="33" manualBreakCount="33">
        <brk id="23" max="9" man="1"/>
        <brk id="56" max="9" man="1"/>
        <brk id="103" max="9" man="1"/>
        <brk id="143" max="9" man="1"/>
        <brk id="164" max="9" man="1"/>
        <brk id="18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2" fitToHeight="0" orientation="landscape" r:id="rId7"/>
      <autoFilter ref="A7:J416"/>
    </customSheetView>
    <customSheetView guid="{CA384592-0CFD-4322-A4EB-34EC04693944}" scale="50" showPageBreaks="1" outlineSymbols="0" zeroValues="0" fitToPage="1" printArea="1" showAutoFilter="1" view="pageBreakPreview" topLeftCell="F91">
      <selection activeCell="J104" sqref="J104:J109"/>
      <rowBreaks count="31" manualBreakCount="31">
        <brk id="28" max="9" man="1"/>
        <brk id="147" max="9" man="1"/>
        <brk id="17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r:id="rId8"/>
      <autoFilter ref="A7:J416"/>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9"/>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10"/>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11"/>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12"/>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3"/>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4"/>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5"/>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6"/>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7"/>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8"/>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9"/>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20"/>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21"/>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22"/>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3"/>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4"/>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5"/>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6"/>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7"/>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8"/>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9"/>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30"/>
      <autoFilter ref="A7:P404"/>
    </customSheetView>
    <customSheetView guid="{0CCCFAED-79CE-4449-BC23-D60C794B65C2}" scale="50" showPageBreaks="1" outlineSymbols="0" zeroValues="0" fitToPage="1" printArea="1" showAutoFilter="1" view="pageBreakPreview" topLeftCell="A5">
      <pane xSplit="2" ySplit="4" topLeftCell="H162" activePane="bottomRight" state="frozen"/>
      <selection pane="bottomRight" activeCell="J166" sqref="J166:J171"/>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6" fitToHeight="0" orientation="landscape" horizontalDpi="4294967293" r:id="rId31"/>
      <autoFilter ref="A7:J397"/>
    </customSheetView>
    <customSheetView guid="{45DE1976-7F07-4EB4-8A9C-FB72D060BEFA}" scale="50" showPageBreaks="1" outlineSymbols="0" zeroValues="0" fitToPage="1" printArea="1" showAutoFilter="1" view="pageBreakPreview" topLeftCell="A210">
      <selection activeCell="J158" sqref="J158:J16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2" fitToHeight="0" orientation="landscape" r:id="rId32"/>
      <autoFilter ref="A7:J416"/>
    </customSheetView>
    <customSheetView guid="{A0A3CD9B-2436-40D7-91DB-589A95FBBF00}" scale="50" showPageBreaks="1" outlineSymbols="0" zeroValues="0" fitToPage="1" printArea="1" showAutoFilter="1" view="pageBreakPreview">
      <pane xSplit="2" ySplit="7" topLeftCell="C177" activePane="bottomRight" state="frozen"/>
      <selection pane="bottomRight" activeCell="B184" sqref="B184:B186"/>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2" fitToHeight="0" orientation="landscape" r:id="rId33"/>
      <autoFilter ref="A7:J398"/>
    </customSheetView>
  </customSheetViews>
  <mergeCells count="74">
    <mergeCell ref="J192:J197"/>
    <mergeCell ref="J140:J145"/>
    <mergeCell ref="A15:A20"/>
    <mergeCell ref="C21:C23"/>
    <mergeCell ref="J116:J121"/>
    <mergeCell ref="J122:J127"/>
    <mergeCell ref="J98:J103"/>
    <mergeCell ref="J49:J54"/>
    <mergeCell ref="J43:J48"/>
    <mergeCell ref="J55:J60"/>
    <mergeCell ref="J62:J67"/>
    <mergeCell ref="J134:J139"/>
    <mergeCell ref="J92:J97"/>
    <mergeCell ref="J68:J73"/>
    <mergeCell ref="J80:J85"/>
    <mergeCell ref="J86:J91"/>
    <mergeCell ref="J15:J20"/>
    <mergeCell ref="F184:F186"/>
    <mergeCell ref="G184:G186"/>
    <mergeCell ref="H184:H186"/>
    <mergeCell ref="E29:E30"/>
    <mergeCell ref="H21:H23"/>
    <mergeCell ref="F21:F23"/>
    <mergeCell ref="G21:G23"/>
    <mergeCell ref="F29:F30"/>
    <mergeCell ref="J37:J42"/>
    <mergeCell ref="J29:J35"/>
    <mergeCell ref="I21:I23"/>
    <mergeCell ref="G29:G30"/>
    <mergeCell ref="H29:H30"/>
    <mergeCell ref="I29:I30"/>
    <mergeCell ref="J177:J181"/>
    <mergeCell ref="A3:J3"/>
    <mergeCell ref="G6:H6"/>
    <mergeCell ref="A9:A14"/>
    <mergeCell ref="A5:A7"/>
    <mergeCell ref="E6:F6"/>
    <mergeCell ref="D6:D7"/>
    <mergeCell ref="C5:D5"/>
    <mergeCell ref="C6:C7"/>
    <mergeCell ref="B5:B7"/>
    <mergeCell ref="I5:I7"/>
    <mergeCell ref="J5:J7"/>
    <mergeCell ref="E5:H5"/>
    <mergeCell ref="J9:J14"/>
    <mergeCell ref="A184:A186"/>
    <mergeCell ref="C184:C186"/>
    <mergeCell ref="J21:J28"/>
    <mergeCell ref="B21:B23"/>
    <mergeCell ref="D21:D23"/>
    <mergeCell ref="D146:D147"/>
    <mergeCell ref="A146:A152"/>
    <mergeCell ref="E146:E147"/>
    <mergeCell ref="F146:F147"/>
    <mergeCell ref="G146:G147"/>
    <mergeCell ref="E21:E23"/>
    <mergeCell ref="A21:A22"/>
    <mergeCell ref="B29:B30"/>
    <mergeCell ref="A29:A30"/>
    <mergeCell ref="C29:C30"/>
    <mergeCell ref="D29:D30"/>
    <mergeCell ref="B146:B147"/>
    <mergeCell ref="C146:C147"/>
    <mergeCell ref="J184:J191"/>
    <mergeCell ref="J167:J172"/>
    <mergeCell ref="J146:J152"/>
    <mergeCell ref="I146:I147"/>
    <mergeCell ref="J160:J165"/>
    <mergeCell ref="J154:J159"/>
    <mergeCell ref="H146:H147"/>
    <mergeCell ref="B184:B186"/>
    <mergeCell ref="I184:I186"/>
    <mergeCell ref="D184:D186"/>
    <mergeCell ref="E184:E186"/>
  </mergeCells>
  <phoneticPr fontId="4" type="noConversion"/>
  <printOptions horizontalCentered="1"/>
  <pageMargins left="0" right="0" top="0.6692913385826772" bottom="0" header="0" footer="0"/>
  <pageSetup paperSize="8" scale="42" fitToHeight="0" orientation="landscape" horizontalDpi="4294967293" r:id="rId34"/>
  <rowBreaks count="33" manualBreakCount="33">
    <brk id="28" max="15" man="1"/>
    <brk id="35" max="11" man="1"/>
    <brk id="48" max="9" man="1"/>
    <brk id="109" max="11" man="1"/>
    <brk id="148" max="11" man="1"/>
    <brk id="208" max="18"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legacy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01.03.2019</vt:lpstr>
      <vt:lpstr>'на 01.03.2019'!Заголовки_для_печати</vt:lpstr>
      <vt:lpstr>'на 01.03.2019'!Область_печати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Астахова Анна Владимировна</cp:lastModifiedBy>
  <cp:lastPrinted>2019-03-11T09:35:26Z</cp:lastPrinted>
  <dcterms:created xsi:type="dcterms:W3CDTF">2011-12-13T05:34:09Z</dcterms:created>
  <dcterms:modified xsi:type="dcterms:W3CDTF">2019-03-11T09:35:27Z</dcterms:modified>
</cp:coreProperties>
</file>