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lova_nv\Desktop\Клёнингер\ДЛЯ САЙТА\"/>
    </mc:Choice>
  </mc:AlternateContent>
  <bookViews>
    <workbookView xWindow="0" yWindow="0" windowWidth="23040" windowHeight="8820"/>
  </bookViews>
  <sheets>
    <sheet name="на 01.04.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6" i="1"/>
  <c r="I8" i="1" l="1"/>
  <c r="J8" i="1"/>
  <c r="I9" i="1"/>
  <c r="I10" i="1"/>
  <c r="I11" i="1"/>
  <c r="H9" i="1"/>
  <c r="H10" i="1"/>
  <c r="H8" i="1"/>
  <c r="J10" i="1"/>
  <c r="J9" i="1"/>
  <c r="J6" i="1"/>
  <c r="C9" i="1"/>
  <c r="F10" i="1"/>
  <c r="F9" i="1" s="1"/>
  <c r="G9" i="1"/>
  <c r="E6" i="1" l="1"/>
  <c r="D6" i="1" l="1"/>
  <c r="C6" i="1"/>
  <c r="F6" i="1" l="1"/>
  <c r="G6" i="1"/>
</calcChain>
</file>

<file path=xl/sharedStrings.xml><?xml version="1.0" encoding="utf-8"?>
<sst xmlns="http://schemas.openxmlformats.org/spreadsheetml/2006/main" count="24" uniqueCount="21">
  <si>
    <t>№ п/п</t>
  </si>
  <si>
    <t xml:space="preserve"> </t>
  </si>
  <si>
    <t>в том числе:</t>
  </si>
  <si>
    <t>Социальный наем муниципального жилищного фонда</t>
  </si>
  <si>
    <t>Просроченная задолженность              от 6 месяцев и более)</t>
  </si>
  <si>
    <t>Уровень оплаты с учетом текущей задолженности</t>
  </si>
  <si>
    <t>Уровень оплаты с учетом переходящей задолженности</t>
  </si>
  <si>
    <t>Наименование</t>
  </si>
  <si>
    <t>руб.</t>
  </si>
  <si>
    <t>%</t>
  </si>
  <si>
    <t>Коммерческий наем муниципального жилищного фонда</t>
  </si>
  <si>
    <t>Аренда муниципального жилищного фонда</t>
  </si>
  <si>
    <t>ИТОГО ЗАДОЛЖЕННОСТЬ</t>
  </si>
  <si>
    <t>Приложение 3</t>
  </si>
  <si>
    <t>Средняя задолженность в месяцах</t>
  </si>
  <si>
    <t>мес.</t>
  </si>
  <si>
    <t>начислено</t>
  </si>
  <si>
    <t>оплачено</t>
  </si>
  <si>
    <t>Анализ дебиторской задолженности нанимателей за социальный, коммерческий наем и аренду помещений  муниципального жилищного фонда по состоянию на 01.04.2017</t>
  </si>
  <si>
    <t>Задолженность на 01.01.2017</t>
  </si>
  <si>
    <t>Задолженность на 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</si>
</sst>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4" fontId="1" fillId="2" borderId="1" xfId="0" applyNumberFormat="1" applyFont="1" applyFill="1" applyBorder="1" applyAlignment="1">
      <alignment horizontal="center" vertical="center" wrapText="1" shrinkToFi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10" fontId="3" fillId="3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left" vertical="center" wrapText="1" shrinkToFit="1"/>
    </xf>
    <xf numFmtId="2" fontId="2" fillId="3" borderId="3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right"/>
    </xf>
    <xf numFmtId="2" fontId="6" fillId="0" borderId="2" xfId="0" applyNumberFormat="1" applyFont="1" applyBorder="1" applyAlignment="1">
      <alignment horizontal="left" vertical="center" wrapText="1" shrinkToFit="1"/>
    </xf>
    <xf numFmtId="2" fontId="6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2" fontId="1" fillId="0" borderId="4" xfId="0" applyNumberFormat="1" applyFont="1" applyBorder="1" applyAlignment="1">
      <alignment horizontal="center" vertical="center" wrapText="1" shrinkToFit="1"/>
    </xf>
    <xf numFmtId="2" fontId="1" fillId="0" borderId="5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73" zoomScaleNormal="73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M4" sqref="M4"/>
    </sheetView>
  </sheetViews>
  <sheetFormatPr defaultColWidth="9.109375" defaultRowHeight="15.6" x14ac:dyDescent="0.3"/>
  <cols>
    <col min="1" max="1" width="5.33203125" style="1" customWidth="1"/>
    <col min="2" max="2" width="25.33203125" style="1" customWidth="1"/>
    <col min="3" max="3" width="18.6640625" style="1" customWidth="1"/>
    <col min="4" max="4" width="18.88671875" style="1" customWidth="1"/>
    <col min="5" max="5" width="22.33203125" style="1" bestFit="1" customWidth="1"/>
    <col min="6" max="7" width="13.88671875" style="1" hidden="1" customWidth="1"/>
    <col min="8" max="9" width="18.88671875" style="1" customWidth="1"/>
    <col min="10" max="10" width="18.5546875" style="1" customWidth="1"/>
    <col min="11" max="16384" width="9.109375" style="1"/>
  </cols>
  <sheetData>
    <row r="1" spans="1:15" x14ac:dyDescent="0.3">
      <c r="I1" s="22" t="s">
        <v>13</v>
      </c>
      <c r="J1" s="22"/>
    </row>
    <row r="2" spans="1:15" ht="39" customHeight="1" x14ac:dyDescent="0.3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4" spans="1:15" ht="62.25" customHeight="1" x14ac:dyDescent="0.3">
      <c r="A4" s="28" t="s">
        <v>0</v>
      </c>
      <c r="B4" s="26" t="s">
        <v>7</v>
      </c>
      <c r="C4" s="2" t="s">
        <v>19</v>
      </c>
      <c r="D4" s="2" t="s">
        <v>20</v>
      </c>
      <c r="E4" s="2" t="s">
        <v>4</v>
      </c>
      <c r="F4" s="2" t="s">
        <v>16</v>
      </c>
      <c r="G4" s="2" t="s">
        <v>17</v>
      </c>
      <c r="H4" s="2" t="s">
        <v>5</v>
      </c>
      <c r="I4" s="2" t="s">
        <v>6</v>
      </c>
      <c r="J4" s="2" t="s">
        <v>14</v>
      </c>
      <c r="O4" s="1" t="s">
        <v>1</v>
      </c>
    </row>
    <row r="5" spans="1:15" ht="15" customHeight="1" x14ac:dyDescent="0.3">
      <c r="A5" s="29"/>
      <c r="B5" s="27"/>
      <c r="C5" s="13" t="s">
        <v>8</v>
      </c>
      <c r="D5" s="13" t="s">
        <v>8</v>
      </c>
      <c r="E5" s="13" t="s">
        <v>8</v>
      </c>
      <c r="F5" s="13"/>
      <c r="G5" s="13"/>
      <c r="H5" s="13" t="s">
        <v>9</v>
      </c>
      <c r="I5" s="13" t="s">
        <v>9</v>
      </c>
      <c r="J5" s="13" t="s">
        <v>15</v>
      </c>
    </row>
    <row r="6" spans="1:15" ht="54.75" customHeight="1" x14ac:dyDescent="0.3">
      <c r="A6" s="20" t="s">
        <v>12</v>
      </c>
      <c r="B6" s="21"/>
      <c r="C6" s="12">
        <f>C8+C9+C10</f>
        <v>16862551.84</v>
      </c>
      <c r="D6" s="12">
        <f t="shared" ref="D6:E6" si="0">D8+D9+D10</f>
        <v>18773281.469999999</v>
      </c>
      <c r="E6" s="12">
        <f t="shared" si="0"/>
        <v>9441930.6300000008</v>
      </c>
      <c r="F6" s="12">
        <f t="shared" ref="F6:G6" si="1">F8+F9+F10</f>
        <v>5999857.6600000001</v>
      </c>
      <c r="G6" s="12">
        <f t="shared" si="1"/>
        <v>4089128.0299999993</v>
      </c>
      <c r="H6" s="18">
        <f>SUM(G6/F6)</f>
        <v>0.68153750667478319</v>
      </c>
      <c r="I6" s="18">
        <f>SUM(G6/(F6+D6))</f>
        <v>0.16506297439907849</v>
      </c>
      <c r="J6" s="16">
        <f>D6/(F6/3)</f>
        <v>9.3868634226899292</v>
      </c>
    </row>
    <row r="7" spans="1:15" ht="28.5" customHeight="1" x14ac:dyDescent="0.3">
      <c r="A7" s="23" t="s">
        <v>2</v>
      </c>
      <c r="B7" s="24"/>
      <c r="C7" s="11"/>
      <c r="D7" s="11"/>
      <c r="E7" s="11"/>
      <c r="F7" s="11"/>
      <c r="G7" s="11"/>
      <c r="H7" s="19"/>
      <c r="I7" s="19"/>
      <c r="J7" s="14"/>
    </row>
    <row r="8" spans="1:15" s="7" customFormat="1" ht="54" customHeight="1" x14ac:dyDescent="0.3">
      <c r="A8" s="3">
        <v>1</v>
      </c>
      <c r="B8" s="4" t="s">
        <v>3</v>
      </c>
      <c r="C8" s="5">
        <v>16112237.43</v>
      </c>
      <c r="D8" s="6">
        <v>17897016.579999998</v>
      </c>
      <c r="E8" s="6">
        <v>9120547.4800000004</v>
      </c>
      <c r="F8" s="6">
        <v>4732880.3</v>
      </c>
      <c r="G8" s="6">
        <v>2948101.15</v>
      </c>
      <c r="H8" s="19">
        <f>SUM(G8/F8)</f>
        <v>0.6228978894733509</v>
      </c>
      <c r="I8" s="19">
        <f>SUM(G8/(F8+D8))</f>
        <v>0.13027461705340304</v>
      </c>
      <c r="J8" s="14">
        <f>D8/(F8/3)</f>
        <v>11.344265296546798</v>
      </c>
    </row>
    <row r="9" spans="1:15" s="7" customFormat="1" ht="54" customHeight="1" x14ac:dyDescent="0.3">
      <c r="A9" s="3">
        <v>2</v>
      </c>
      <c r="B9" s="4" t="s">
        <v>10</v>
      </c>
      <c r="C9" s="5">
        <f>750314.41-C10</f>
        <v>624474.59000000008</v>
      </c>
      <c r="D9" s="6">
        <v>706331</v>
      </c>
      <c r="E9" s="6">
        <v>321383.15000000002</v>
      </c>
      <c r="F9" s="6">
        <f>1266977.36-F10</f>
        <v>804290.49000000011</v>
      </c>
      <c r="G9" s="6">
        <f>1141026.88-G10</f>
        <v>722434.07999999984</v>
      </c>
      <c r="H9" s="19">
        <f t="shared" ref="H9:H10" si="2">SUM(G9/F9)</f>
        <v>0.8982253165768499</v>
      </c>
      <c r="I9" s="19">
        <f t="shared" ref="I9:I11" si="3">SUM(G9/(F9+D9))</f>
        <v>0.47823633172330926</v>
      </c>
      <c r="J9" s="14">
        <f>D9/(F9/3)</f>
        <v>2.6346115319602994</v>
      </c>
    </row>
    <row r="10" spans="1:15" s="7" customFormat="1" ht="48.75" customHeight="1" x14ac:dyDescent="0.3">
      <c r="A10" s="3">
        <v>3</v>
      </c>
      <c r="B10" s="4" t="s">
        <v>11</v>
      </c>
      <c r="C10" s="5">
        <v>125839.82</v>
      </c>
      <c r="D10" s="6">
        <v>169933.89</v>
      </c>
      <c r="E10" s="6">
        <v>0</v>
      </c>
      <c r="F10" s="6">
        <f>462686.87</f>
        <v>462686.87</v>
      </c>
      <c r="G10" s="6">
        <v>418592.8</v>
      </c>
      <c r="H10" s="19">
        <f t="shared" si="2"/>
        <v>0.90469997560120952</v>
      </c>
      <c r="I10" s="19">
        <f t="shared" si="3"/>
        <v>0.66168046714116679</v>
      </c>
      <c r="J10" s="14">
        <f>D10/(F10/3)</f>
        <v>1.1018286946417997</v>
      </c>
    </row>
    <row r="11" spans="1:15" s="7" customFormat="1" ht="28.5" hidden="1" customHeight="1" x14ac:dyDescent="0.3">
      <c r="A11" s="8"/>
      <c r="B11" s="9"/>
      <c r="C11" s="10"/>
      <c r="D11" s="8"/>
      <c r="E11" s="8"/>
      <c r="F11" s="8"/>
      <c r="G11" s="8"/>
      <c r="H11" s="8"/>
      <c r="I11" s="15" t="e">
        <f t="shared" si="3"/>
        <v>#DIV/0!</v>
      </c>
      <c r="J11" s="10"/>
    </row>
    <row r="12" spans="1:15" x14ac:dyDescent="0.3">
      <c r="H12" s="17"/>
    </row>
    <row r="13" spans="1:15" x14ac:dyDescent="0.3">
      <c r="G13" s="17"/>
    </row>
  </sheetData>
  <mergeCells count="6">
    <mergeCell ref="A6:B6"/>
    <mergeCell ref="I1:J1"/>
    <mergeCell ref="A7:B7"/>
    <mergeCell ref="A2:J2"/>
    <mergeCell ref="B4:B5"/>
    <mergeCell ref="A4:A5"/>
  </mergeCells>
  <pageMargins left="0.62992125984251968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Акулова Наталья Викторовна</cp:lastModifiedBy>
  <cp:lastPrinted>2017-05-04T07:08:57Z</cp:lastPrinted>
  <dcterms:created xsi:type="dcterms:W3CDTF">2014-07-24T08:54:49Z</dcterms:created>
  <dcterms:modified xsi:type="dcterms:W3CDTF">2017-05-04T07:10:57Z</dcterms:modified>
</cp:coreProperties>
</file>