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aUS\Desktop\8 ЗДГ, май\РЕШЕНИЯ 8 ЗДГ\МНПА 8 ЗДГ\от 31.05.2017 № 114-VI ДГ (об исполнении бюджета за 2016 г.)\"/>
    </mc:Choice>
  </mc:AlternateContent>
  <bookViews>
    <workbookView xWindow="0" yWindow="0" windowWidth="19200" windowHeight="11988"/>
  </bookViews>
  <sheets>
    <sheet name="Лист 1" sheetId="1" r:id="rId1"/>
  </sheets>
  <definedNames>
    <definedName name="_xlnm.Print_Area" localSheetId="0">'Лист 1'!$A$1:$D$74</definedName>
  </definedNames>
  <calcPr calcId="152511"/>
</workbook>
</file>

<file path=xl/calcChain.xml><?xml version="1.0" encoding="utf-8"?>
<calcChain xmlns="http://schemas.openxmlformats.org/spreadsheetml/2006/main">
  <c r="D39" i="1" l="1"/>
  <c r="D28" i="1" l="1"/>
  <c r="D73" i="1" l="1"/>
  <c r="D71" i="1"/>
  <c r="D44" i="1"/>
  <c r="D14" i="1"/>
  <c r="D21" i="1"/>
  <c r="D34" i="1"/>
  <c r="D69" i="1"/>
  <c r="D16" i="1"/>
  <c r="D60" i="1"/>
  <c r="D36" i="1"/>
  <c r="D64" i="1"/>
  <c r="D12" i="1"/>
  <c r="D24" i="1"/>
  <c r="D63" i="1" l="1"/>
  <c r="D11" i="1"/>
  <c r="D10" i="1" l="1"/>
</calcChain>
</file>

<file path=xl/sharedStrings.xml><?xml version="1.0" encoding="utf-8"?>
<sst xmlns="http://schemas.openxmlformats.org/spreadsheetml/2006/main" count="202" uniqueCount="201">
  <si>
    <t>1.</t>
  </si>
  <si>
    <t>Налоги на прибыль, доходы</t>
  </si>
  <si>
    <t>1.1.</t>
  </si>
  <si>
    <t>2.</t>
  </si>
  <si>
    <t>Налоги на совокупный доход</t>
  </si>
  <si>
    <t>2.1.</t>
  </si>
  <si>
    <t xml:space="preserve">                                                     </t>
  </si>
  <si>
    <t>3.</t>
  </si>
  <si>
    <t>Налоги на имущество</t>
  </si>
  <si>
    <t>3.1.</t>
  </si>
  <si>
    <t>Налог на имущество физических лиц</t>
  </si>
  <si>
    <t>3.2.</t>
  </si>
  <si>
    <t>Земельный налог</t>
  </si>
  <si>
    <t>4.</t>
  </si>
  <si>
    <t>4.1.</t>
  </si>
  <si>
    <t>4.2.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</si>
  <si>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</si>
  <si>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5.</t>
  </si>
  <si>
    <t>Доходы от использования имущества, находящегося в государственной и муниципальной собственности</t>
  </si>
  <si>
    <t xml:space="preserve">Проценты, полученные от предоставления бюджетных кредитов внутри страны </t>
  </si>
  <si>
    <t>6.</t>
  </si>
  <si>
    <t>Платежи при пользовании природными ресурсами</t>
  </si>
  <si>
    <t>Плата за негативное воздействие на окружающую среду</t>
  </si>
  <si>
    <t>7.</t>
  </si>
  <si>
    <t>Доходы от продажи материальных и нематериальных активов</t>
  </si>
  <si>
    <t>7.1.</t>
  </si>
  <si>
    <t>Доходы от продажи квартир</t>
  </si>
  <si>
    <t>8.</t>
  </si>
  <si>
    <t>Штрафы, санкции, возмещение ущерба</t>
  </si>
  <si>
    <t>8.1.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</si>
  <si>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</si>
  <si>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</si>
  <si>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</si>
  <si>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поступления от денежных взысканий (штрафов) и иных сумм в возмещение ущерба</t>
  </si>
  <si>
    <t>9.</t>
  </si>
  <si>
    <t>Прочие неналоговые доходы</t>
  </si>
  <si>
    <t>9.1.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</si>
  <si>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</si>
  <si>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</si>
  <si>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11.</t>
  </si>
  <si>
    <t>12.1.</t>
  </si>
  <si>
    <t xml:space="preserve">                                         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</si>
  <si>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</si>
  <si>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</si>
  <si>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>№ п/п</t>
  </si>
  <si>
    <t>Единый сельскохозяйственный налог</t>
  </si>
  <si>
    <t>10.</t>
  </si>
  <si>
    <t>10.1.</t>
  </si>
  <si>
    <t>10.2.</t>
  </si>
  <si>
    <t>10.3.</t>
  </si>
  <si>
    <t>НАЛОГОВЫЕ И НЕНАЛОГОВЫЕ ДОХОДЫ</t>
  </si>
  <si>
    <t>11.1.</t>
  </si>
  <si>
    <t>12.</t>
  </si>
  <si>
    <t>Иные межбюджетные трансферты</t>
  </si>
  <si>
    <t>9.2.</t>
  </si>
  <si>
    <t>10.8.</t>
  </si>
  <si>
    <t>12.2.</t>
  </si>
  <si>
    <t>Налог на доходы физических лиц</t>
  </si>
  <si>
    <t xml:space="preserve">ВСЕГО </t>
  </si>
  <si>
    <t>Доходы от оказания платных услуг (работ)</t>
  </si>
  <si>
    <t xml:space="preserve"> 1 16 33000 00 0000 140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</si>
  <si>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выполнения работ, оказание услуг </t>
  </si>
  <si>
    <t>Доходы от компенсации затрат государства</t>
  </si>
  <si>
    <t>11.2.</t>
  </si>
  <si>
    <t>13.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</si>
  <si>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</si>
  <si>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</si>
  <si>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14.</t>
  </si>
  <si>
    <t>14.1.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</si>
  <si>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</si>
  <si>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Субсидии бюджетам бюджетной системы Российской Федерации (межбюджетные субсидии)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</si>
  <si>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</si>
  <si>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</si>
  <si>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</si>
  <si>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в области обеспечения санитарно-эпидемиологического благополучия человека               и законодательства в сфере защиты прав потребителей</t>
  </si>
  <si>
    <t>Суммы по искам о возмещении вреда, причиненного окружающей среде</t>
  </si>
  <si>
    <t>Денежные взыскания (штрафы) за правонарушения         в области дорожного движения</t>
  </si>
  <si>
    <t>Налог, взимаемый в связи с применением упрощенной системы налогообложения</t>
  </si>
  <si>
    <t>2 07 04000 04 0000 180</t>
  </si>
  <si>
    <t>Прочие безвозмездные поступления</t>
  </si>
  <si>
    <t>13.1</t>
  </si>
  <si>
    <t>2 07 04000 00 0000 180</t>
  </si>
  <si>
    <t>Прочие безвозмездные поступления в бюджеты городских округов</t>
  </si>
  <si>
    <t>13.1.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</si>
  <si>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</si>
  <si>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</si>
  <si>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3.3.</t>
  </si>
  <si>
    <t>3.4.</t>
  </si>
  <si>
    <t>5.1.</t>
  </si>
  <si>
    <t>5.2.</t>
  </si>
  <si>
    <t>7.2.</t>
  </si>
  <si>
    <t>7.3.</t>
  </si>
  <si>
    <t>11.3.</t>
  </si>
  <si>
    <t>11.4.</t>
  </si>
  <si>
    <t>11.5.</t>
  </si>
  <si>
    <t>11.6.</t>
  </si>
  <si>
    <t>11.7.</t>
  </si>
  <si>
    <t>11.8.</t>
  </si>
  <si>
    <t>11.10.</t>
  </si>
  <si>
    <t>11.11.</t>
  </si>
  <si>
    <t>11.12.</t>
  </si>
  <si>
    <t>13.2.</t>
  </si>
  <si>
    <t>13.3.</t>
  </si>
  <si>
    <t>13.4.</t>
  </si>
  <si>
    <t>15.</t>
  </si>
  <si>
    <t>15.1.</t>
  </si>
  <si>
    <t>11.9.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</si>
  <si>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</si>
  <si>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</si>
  <si>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нарушение законодательства Российской Федерации                                                                                                                                                     о промышленной безопасности</t>
  </si>
  <si>
    <t>Код классификации доходов</t>
  </si>
  <si>
    <t>Наименование кода классификации доходов</t>
  </si>
  <si>
    <t>Исполнение</t>
  </si>
  <si>
    <t>Доходы от возмещения ущерба при возникновении страховых случаев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</si>
  <si>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</si>
  <si>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11.13.</t>
  </si>
  <si>
    <t>11.14.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</si>
  <si>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</si>
  <si>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7.4.</t>
  </si>
  <si>
    <t>Платежи от государственных и муниципальных унитарных предприятий</t>
  </si>
  <si>
    <t>7.5.</t>
  </si>
  <si>
    <t>10.4.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</si>
  <si>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</si>
  <si>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</si>
  <si>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Задолженность и перерасчеты по отмененным налогам, сборам и иным обязательным платежам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</si>
  <si>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</si>
  <si>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</si>
  <si>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</si>
  <si>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</si>
  <si>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</si>
  <si>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</si>
  <si>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</si>
  <si>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</si>
  <si>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</si>
  <si>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</si>
  <si>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</si>
  <si>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</si>
  <si>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000 1 06 00000 00 0000 000</t>
  </si>
  <si>
    <t>000 1 06 01000 00 0000 110</t>
  </si>
  <si>
    <t>000 1 06 06000 00 0000 110</t>
  </si>
  <si>
    <t>000 1 08 00000 00 0000 000</t>
  </si>
  <si>
    <t>000 1 08 03000 01 0000 110</t>
  </si>
  <si>
    <t>000 1 08 07000 01 0000 110</t>
  </si>
  <si>
    <t>000 1 09 00000 00 0000 000</t>
  </si>
  <si>
    <t>000 1 11 00000 00 0000 000</t>
  </si>
  <si>
    <t xml:space="preserve"> 000 1 11 01000 00 0000 120</t>
  </si>
  <si>
    <t>000 1 11 03000 00 0000 120</t>
  </si>
  <si>
    <t>000 1 11 05000 00 0000 120</t>
  </si>
  <si>
    <t>000 1 11 07000 00 0000 120</t>
  </si>
  <si>
    <t xml:space="preserve">000 1 11 09000 00 0000 120 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</si>
  <si>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</si>
  <si>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</si>
  <si>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</si>
  <si>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</si>
  <si>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</si>
  <si>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</si>
  <si>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</si>
  <si>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</si>
  <si>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</si>
  <si>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</si>
  <si>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</si>
  <si>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000 1 16 03000 00 0000 140</t>
  </si>
  <si>
    <t>000 1 16 06000 01 0000 140</t>
  </si>
  <si>
    <t>000 1 16 08000 01 0000 140</t>
  </si>
  <si>
    <t>000 1 16 21000 00 0000 140</t>
  </si>
  <si>
    <t>000 1 16 23000 00 0000 140</t>
  </si>
  <si>
    <t>000 1 16 25000 00 0000 140</t>
  </si>
  <si>
    <t>000 1 16 28000 01 0000 140</t>
  </si>
  <si>
    <t>000 1 16 30000 01 0000 140</t>
  </si>
  <si>
    <t>000 1 16 33000 00 0000 140</t>
  </si>
  <si>
    <t>000 1 16 35000 00 0000 140</t>
  </si>
  <si>
    <t>000 1 16 41000 01 0000 140</t>
  </si>
  <si>
    <t>000 1 16 43000 01 0000 140</t>
  </si>
  <si>
    <t>000 1 16 45000 01 0000 140</t>
  </si>
  <si>
    <t>000 1 16 90000 00 0000 140</t>
  </si>
  <si>
    <t>000 1 17 00000 00 0000 000</t>
  </si>
  <si>
    <t>000 2 00 00000 00 0000 000</t>
  </si>
  <si>
    <t>000 2 02 00000 00 0000 000</t>
  </si>
  <si>
    <t>000 2 02 01000 00 0000 151</t>
  </si>
  <si>
    <t>000 2 02 02000 00 0000 151</t>
  </si>
  <si>
    <t>000 2 02 03000 00  0000 151</t>
  </si>
  <si>
    <t>000 2 02 04000 00  0000 151</t>
  </si>
  <si>
    <t>000 2 18 00000 00 0000 000</t>
  </si>
  <si>
    <t>000 2 18 04000 04 0000 180</t>
  </si>
  <si>
    <t>000 2 19 00000 00 0000 000</t>
  </si>
  <si>
    <t>000 2 19 04000 04 0000 151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</si>
  <si>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</si>
  <si>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</si>
  <si>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</si>
  <si>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</si>
  <si>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</si>
  <si>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  бюджетов городских округов</t>
  </si>
  <si>
    <t>Доходы бюджетов городских округов от возврата организациями остатков субсидий прошлых лет</t>
  </si>
  <si>
    <r>
      <t xml:space="preserve">Доходы бюджета городского округа город Сургут по кодам классификации доходов бюджета за </t>
    </r>
    <r>
      <rPr>
        <sz val="14"/>
        <color theme="1"/>
        <rFont val="Times New Roman CYR"/>
        <charset val="204"/>
      </rPr>
      <t>2016</t>
    </r>
    <r>
      <rPr>
        <sz val="14"/>
        <color theme="1"/>
        <rFont val="Times New Roman Cyr"/>
        <family val="1"/>
        <charset val="204"/>
      </rPr>
      <t xml:space="preserve"> год</t>
    </r>
  </si>
  <si>
    <t xml:space="preserve">             к решению Думы города</t>
  </si>
  <si>
    <t xml:space="preserve">             Приложение 1</t>
  </si>
  <si>
    <t xml:space="preserve">           (рублей)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</si>
  <si>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</si>
  <si>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</si>
  <si>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</si>
  <si>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r>
      <t xml:space="preserve">             от </t>
    </r>
    <r>
      <rPr>
        <u/>
        <sz val="14"/>
        <rFont val="Times New Roman"/>
        <family val="1"/>
        <charset val="204"/>
      </rPr>
      <t>31.05.2017</t>
    </r>
    <r>
      <rPr>
        <sz val="14"/>
        <rFont val="Times New Roman"/>
        <family val="1"/>
      </rPr>
      <t xml:space="preserve"> № </t>
    </r>
    <r>
      <rPr>
        <u/>
        <sz val="14"/>
        <rFont val="Times New Roman"/>
        <family val="1"/>
        <charset val="204"/>
      </rPr>
      <t>114-VI ДГ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</si>
</sst>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 Cyr"/>
      <charset val="204"/>
    </font>
    <font>
      <sz val="14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</font>
    <font>
      <sz val="14"/>
      <color indexed="8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sz val="14"/>
      <color theme="1"/>
      <name val="Times New Roman CYR"/>
      <charset val="204"/>
    </font>
    <font>
      <sz val="10"/>
      <color theme="1"/>
      <name val="Arial Cyr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vertical="justify"/>
    </xf>
    <xf numFmtId="0" fontId="1" fillId="0" borderId="0" xfId="0" applyFont="1" applyFill="1" applyAlignment="1">
      <alignment vertical="justify"/>
    </xf>
    <xf numFmtId="3" fontId="3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vertical="justify"/>
    </xf>
    <xf numFmtId="164" fontId="3" fillId="0" borderId="0" xfId="0" applyNumberFormat="1" applyFont="1" applyFill="1" applyAlignment="1">
      <alignment vertical="justify"/>
    </xf>
    <xf numFmtId="0" fontId="1" fillId="0" borderId="0" xfId="0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1" fontId="1" fillId="0" borderId="5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center" vertical="top"/>
    </xf>
    <xf numFmtId="1" fontId="1" fillId="0" borderId="3" xfId="0" applyNumberFormat="1" applyFont="1" applyFill="1" applyBorder="1" applyAlignment="1">
      <alignment horizontal="center" vertical="top"/>
    </xf>
    <xf numFmtId="1" fontId="1" fillId="0" borderId="4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vertical="justify"/>
    </xf>
    <xf numFmtId="3" fontId="1" fillId="0" borderId="4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3" fontId="1" fillId="0" borderId="3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1" fontId="1" fillId="0" borderId="8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vertical="top"/>
    </xf>
    <xf numFmtId="16" fontId="1" fillId="0" borderId="6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justify" vertical="top"/>
    </xf>
    <xf numFmtId="0" fontId="1" fillId="0" borderId="3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justify" vertical="top"/>
    </xf>
    <xf numFmtId="0" fontId="1" fillId="0" borderId="5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justify" vertical="top" wrapText="1"/>
    </xf>
    <xf numFmtId="0" fontId="1" fillId="0" borderId="8" xfId="0" applyFont="1" applyFill="1" applyBorder="1" applyAlignment="1">
      <alignment horizontal="justify" vertical="top" wrapText="1"/>
    </xf>
    <xf numFmtId="0" fontId="1" fillId="0" borderId="6" xfId="0" applyFont="1" applyFill="1" applyBorder="1" applyAlignment="1">
      <alignment horizontal="justify" vertical="top" wrapText="1"/>
    </xf>
    <xf numFmtId="0" fontId="1" fillId="0" borderId="7" xfId="0" applyFont="1" applyFill="1" applyBorder="1" applyAlignment="1">
      <alignment horizontal="justify" vertical="top" wrapText="1"/>
    </xf>
    <xf numFmtId="4" fontId="1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 wrapText="1" indent="25"/>
    </xf>
    <xf numFmtId="4" fontId="5" fillId="0" borderId="4" xfId="0" applyNumberFormat="1" applyFont="1" applyFill="1" applyBorder="1" applyAlignment="1">
      <alignment horizontal="right" vertical="top"/>
    </xf>
    <xf numFmtId="4" fontId="5" fillId="0" borderId="2" xfId="0" applyNumberFormat="1" applyFont="1" applyFill="1" applyBorder="1" applyAlignment="1">
      <alignment horizontal="right" vertical="top"/>
    </xf>
    <xf numFmtId="4" fontId="5" fillId="0" borderId="3" xfId="0" applyNumberFormat="1" applyFont="1" applyFill="1" applyBorder="1" applyAlignment="1">
      <alignment horizontal="right" vertical="top"/>
    </xf>
    <xf numFmtId="4" fontId="6" fillId="0" borderId="9" xfId="0" applyNumberFormat="1" applyFont="1" applyFill="1" applyBorder="1" applyAlignment="1">
      <alignment horizontal="right" vertical="top"/>
    </xf>
    <xf numFmtId="4" fontId="6" fillId="0" borderId="10" xfId="0" applyNumberFormat="1" applyFont="1" applyFill="1" applyBorder="1" applyAlignment="1">
      <alignment horizontal="right" vertical="top"/>
    </xf>
    <xf numFmtId="4" fontId="5" fillId="0" borderId="5" xfId="0" applyNumberFormat="1" applyFont="1" applyFill="1" applyBorder="1" applyAlignment="1">
      <alignment horizontal="right" vertical="top"/>
    </xf>
    <xf numFmtId="4" fontId="6" fillId="0" borderId="4" xfId="0" applyNumberFormat="1" applyFont="1" applyFill="1" applyBorder="1" applyAlignment="1">
      <alignment horizontal="right" vertical="top"/>
    </xf>
    <xf numFmtId="4" fontId="1" fillId="0" borderId="5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right" vertical="top"/>
    </xf>
    <xf numFmtId="4" fontId="1" fillId="0" borderId="3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justify" vertical="top" wrapText="1"/>
    </xf>
    <xf numFmtId="4" fontId="5" fillId="0" borderId="11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left" indent="25"/>
    </xf>
    <xf numFmtId="0" fontId="4" fillId="0" borderId="0" xfId="0" applyFont="1" applyFill="1" applyAlignment="1">
      <alignment horizontal="left" wrapText="1" indent="25"/>
    </xf>
    <xf numFmtId="0" fontId="1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1"/>
  <sheetViews>
    <sheetView tabSelected="1" view="pageBreakPreview" zoomScale="75" zoomScaleNormal="75" zoomScaleSheetLayoutView="75" workbookViewId="0">
      <selection activeCell="C6" sqref="C6"/>
    </sheetView>
  </sheetViews>
  <sheetFormatPr defaultColWidth="9.109375" defaultRowHeight="18" x14ac:dyDescent="0.35"/>
  <cols>
    <col min="1" max="1" width="7.109375" style="10" customWidth="1"/>
    <col min="2" max="2" width="31.6640625" style="8" customWidth="1"/>
    <col min="3" max="3" width="60.6640625" style="1" customWidth="1"/>
    <col min="4" max="4" width="22.33203125" style="47" customWidth="1"/>
    <col min="5" max="5" width="15" style="1" bestFit="1" customWidth="1"/>
    <col min="6" max="7" width="9.109375" style="1"/>
    <col min="8" max="8" width="32" style="1" bestFit="1" customWidth="1"/>
    <col min="9" max="16384" width="9.109375" style="1"/>
  </cols>
  <sheetData>
    <row r="1" spans="1:5" ht="21.75" customHeight="1" x14ac:dyDescent="0.35">
      <c r="C1" s="62" t="s">
        <v>195</v>
      </c>
      <c r="D1" s="62"/>
    </row>
    <row r="2" spans="1:5" ht="18.75" customHeight="1" x14ac:dyDescent="0.35">
      <c r="B2" s="1"/>
      <c r="C2" s="63" t="s">
        <v>194</v>
      </c>
      <c r="D2" s="63"/>
    </row>
    <row r="3" spans="1:5" ht="18.75" customHeight="1" x14ac:dyDescent="0.35">
      <c r="B3" s="1"/>
      <c r="C3" s="63" t="s">
        <v>200</v>
      </c>
      <c r="D3" s="63"/>
    </row>
    <row r="4" spans="1:5" ht="19.5" customHeight="1" x14ac:dyDescent="0.35">
      <c r="B4" s="1"/>
      <c r="C4" s="48"/>
      <c r="D4" s="48"/>
    </row>
    <row r="5" spans="1:5" ht="27" customHeight="1" x14ac:dyDescent="0.35">
      <c r="A5" s="66" t="s">
        <v>193</v>
      </c>
      <c r="B5" s="67"/>
      <c r="C5" s="67"/>
      <c r="D5" s="67"/>
    </row>
    <row r="6" spans="1:5" ht="31.8" customHeight="1" x14ac:dyDescent="0.35">
      <c r="B6" s="2"/>
      <c r="C6" s="3"/>
      <c r="D6" s="59" t="s">
        <v>196</v>
      </c>
    </row>
    <row r="7" spans="1:5" s="13" customFormat="1" ht="18.75" customHeight="1" x14ac:dyDescent="0.25">
      <c r="A7" s="64" t="s">
        <v>44</v>
      </c>
      <c r="B7" s="64" t="s">
        <v>110</v>
      </c>
      <c r="C7" s="46" t="s">
        <v>111</v>
      </c>
      <c r="D7" s="65" t="s">
        <v>112</v>
      </c>
    </row>
    <row r="8" spans="1:5" s="13" customFormat="1" ht="18.75" customHeight="1" x14ac:dyDescent="0.25">
      <c r="A8" s="64"/>
      <c r="B8" s="64"/>
      <c r="C8" s="46"/>
      <c r="D8" s="65"/>
    </row>
    <row r="9" spans="1:5" s="13" customFormat="1" ht="6" customHeight="1" x14ac:dyDescent="0.25">
      <c r="A9" s="64"/>
      <c r="B9" s="64"/>
      <c r="C9" s="46"/>
      <c r="D9" s="65"/>
    </row>
    <row r="10" spans="1:5" s="4" customFormat="1" x14ac:dyDescent="0.3">
      <c r="A10" s="16"/>
      <c r="B10" s="16"/>
      <c r="C10" s="60" t="s">
        <v>58</v>
      </c>
      <c r="D10" s="49">
        <f>D63+D11</f>
        <v>21617628783.810001</v>
      </c>
      <c r="E10" s="7"/>
    </row>
    <row r="11" spans="1:5" s="4" customFormat="1" x14ac:dyDescent="0.3">
      <c r="A11" s="14"/>
      <c r="B11" s="22" t="s">
        <v>127</v>
      </c>
      <c r="C11" s="37" t="s">
        <v>50</v>
      </c>
      <c r="D11" s="50">
        <f>D12+D16+D21+D24+D27+D28+D34+D36+D39+D44+D60+D14</f>
        <v>9704959149.6700001</v>
      </c>
    </row>
    <row r="12" spans="1:5" s="5" customFormat="1" ht="27" customHeight="1" x14ac:dyDescent="0.25">
      <c r="A12" s="15" t="s">
        <v>0</v>
      </c>
      <c r="B12" s="15" t="s">
        <v>128</v>
      </c>
      <c r="C12" s="38" t="s">
        <v>1</v>
      </c>
      <c r="D12" s="51">
        <f>D13</f>
        <v>6146528161.3299999</v>
      </c>
      <c r="E12" s="12"/>
    </row>
    <row r="13" spans="1:5" s="6" customFormat="1" ht="26.25" customHeight="1" x14ac:dyDescent="0.25">
      <c r="A13" s="16" t="s">
        <v>2</v>
      </c>
      <c r="B13" s="21" t="s">
        <v>129</v>
      </c>
      <c r="C13" s="39" t="s">
        <v>57</v>
      </c>
      <c r="D13" s="49">
        <v>6146528161.3299999</v>
      </c>
    </row>
    <row r="14" spans="1:5" s="6" customFormat="1" ht="48.75" customHeight="1" x14ac:dyDescent="0.25">
      <c r="A14" s="31" t="s">
        <v>3</v>
      </c>
      <c r="B14" s="31" t="s">
        <v>130</v>
      </c>
      <c r="C14" s="34" t="s">
        <v>84</v>
      </c>
      <c r="D14" s="52">
        <f>D15</f>
        <v>39330957.020000003</v>
      </c>
    </row>
    <row r="15" spans="1:5" s="6" customFormat="1" ht="59.25" customHeight="1" x14ac:dyDescent="0.25">
      <c r="A15" s="32" t="s">
        <v>5</v>
      </c>
      <c r="B15" s="32" t="s">
        <v>131</v>
      </c>
      <c r="C15" s="35" t="s">
        <v>85</v>
      </c>
      <c r="D15" s="53">
        <v>39330957.020000003</v>
      </c>
    </row>
    <row r="16" spans="1:5" s="5" customFormat="1" ht="28.5" customHeight="1" x14ac:dyDescent="0.25">
      <c r="A16" s="15" t="s">
        <v>7</v>
      </c>
      <c r="B16" s="15" t="s">
        <v>132</v>
      </c>
      <c r="C16" s="38" t="s">
        <v>4</v>
      </c>
      <c r="D16" s="51">
        <f>D17+D18+D19+D20</f>
        <v>1446165407.3299999</v>
      </c>
    </row>
    <row r="17" spans="1:7" s="5" customFormat="1" ht="42.75" customHeight="1" x14ac:dyDescent="0.25">
      <c r="A17" s="19" t="s">
        <v>9</v>
      </c>
      <c r="B17" s="18" t="s">
        <v>133</v>
      </c>
      <c r="C17" s="40" t="s">
        <v>77</v>
      </c>
      <c r="D17" s="54">
        <v>1014311147.0700001</v>
      </c>
    </row>
    <row r="18" spans="1:7" s="6" customFormat="1" ht="40.5" customHeight="1" x14ac:dyDescent="0.25">
      <c r="A18" s="18" t="s">
        <v>11</v>
      </c>
      <c r="B18" s="18" t="s">
        <v>134</v>
      </c>
      <c r="C18" s="40" t="s">
        <v>72</v>
      </c>
      <c r="D18" s="54">
        <v>349585455.88999999</v>
      </c>
      <c r="G18" s="6" t="s">
        <v>6</v>
      </c>
    </row>
    <row r="19" spans="1:7" s="6" customFormat="1" ht="26.25" customHeight="1" x14ac:dyDescent="0.25">
      <c r="A19" s="18" t="s">
        <v>86</v>
      </c>
      <c r="B19" s="18" t="s">
        <v>135</v>
      </c>
      <c r="C19" s="40" t="s">
        <v>45</v>
      </c>
      <c r="D19" s="54">
        <v>1201399.33</v>
      </c>
    </row>
    <row r="20" spans="1:7" s="6" customFormat="1" ht="36" x14ac:dyDescent="0.25">
      <c r="A20" s="16" t="s">
        <v>87</v>
      </c>
      <c r="B20" s="16" t="s">
        <v>136</v>
      </c>
      <c r="C20" s="41" t="s">
        <v>71</v>
      </c>
      <c r="D20" s="49">
        <v>81067405.040000007</v>
      </c>
    </row>
    <row r="21" spans="1:7" s="5" customFormat="1" ht="24.75" customHeight="1" x14ac:dyDescent="0.25">
      <c r="A21" s="15" t="s">
        <v>13</v>
      </c>
      <c r="B21" s="15" t="s">
        <v>137</v>
      </c>
      <c r="C21" s="38" t="s">
        <v>8</v>
      </c>
      <c r="D21" s="51">
        <f>D22+D23</f>
        <v>563424825.25</v>
      </c>
    </row>
    <row r="22" spans="1:7" s="5" customFormat="1" ht="24.75" customHeight="1" x14ac:dyDescent="0.25">
      <c r="A22" s="18" t="s">
        <v>14</v>
      </c>
      <c r="B22" s="18" t="s">
        <v>138</v>
      </c>
      <c r="C22" s="40" t="s">
        <v>10</v>
      </c>
      <c r="D22" s="54">
        <v>72939716.560000002</v>
      </c>
    </row>
    <row r="23" spans="1:7" s="5" customFormat="1" ht="25.5" customHeight="1" x14ac:dyDescent="0.25">
      <c r="A23" s="18" t="s">
        <v>15</v>
      </c>
      <c r="B23" s="18" t="s">
        <v>139</v>
      </c>
      <c r="C23" s="40" t="s">
        <v>12</v>
      </c>
      <c r="D23" s="54">
        <v>490485108.69</v>
      </c>
    </row>
    <row r="24" spans="1:7" s="5" customFormat="1" ht="24.75" customHeight="1" x14ac:dyDescent="0.25">
      <c r="A24" s="15" t="s">
        <v>17</v>
      </c>
      <c r="B24" s="15" t="s">
        <v>140</v>
      </c>
      <c r="C24" s="38" t="s">
        <v>42</v>
      </c>
      <c r="D24" s="51">
        <f>D25+D26</f>
        <v>74140134.140000001</v>
      </c>
    </row>
    <row r="25" spans="1:7" s="5" customFormat="1" ht="57" customHeight="1" x14ac:dyDescent="0.25">
      <c r="A25" s="19" t="s">
        <v>88</v>
      </c>
      <c r="B25" s="18" t="s">
        <v>141</v>
      </c>
      <c r="C25" s="40" t="s">
        <v>43</v>
      </c>
      <c r="D25" s="54">
        <v>72094134.140000001</v>
      </c>
    </row>
    <row r="26" spans="1:7" s="5" customFormat="1" ht="62.25" customHeight="1" x14ac:dyDescent="0.25">
      <c r="A26" s="24" t="s">
        <v>89</v>
      </c>
      <c r="B26" s="25" t="s">
        <v>142</v>
      </c>
      <c r="C26" s="42" t="s">
        <v>16</v>
      </c>
      <c r="D26" s="49">
        <v>2046000</v>
      </c>
    </row>
    <row r="27" spans="1:7" s="5" customFormat="1" ht="44.25" customHeight="1" x14ac:dyDescent="0.25">
      <c r="A27" s="30" t="s">
        <v>20</v>
      </c>
      <c r="B27" s="15" t="s">
        <v>143</v>
      </c>
      <c r="C27" s="38" t="s">
        <v>124</v>
      </c>
      <c r="D27" s="51">
        <v>790.91</v>
      </c>
    </row>
    <row r="28" spans="1:7" s="5" customFormat="1" ht="55.2" customHeight="1" x14ac:dyDescent="0.25">
      <c r="A28" s="27" t="s">
        <v>23</v>
      </c>
      <c r="B28" s="27" t="s">
        <v>144</v>
      </c>
      <c r="C28" s="45" t="s">
        <v>18</v>
      </c>
      <c r="D28" s="51">
        <f>D30+D31+D33+D29+D32</f>
        <v>829011583.20000005</v>
      </c>
    </row>
    <row r="29" spans="1:7" s="5" customFormat="1" ht="117.75" customHeight="1" x14ac:dyDescent="0.25">
      <c r="A29" s="29" t="s">
        <v>25</v>
      </c>
      <c r="B29" s="29" t="s">
        <v>145</v>
      </c>
      <c r="C29" s="43" t="s">
        <v>117</v>
      </c>
      <c r="D29" s="49">
        <v>12351926</v>
      </c>
    </row>
    <row r="30" spans="1:7" s="6" customFormat="1" ht="43.5" customHeight="1" x14ac:dyDescent="0.25">
      <c r="A30" s="27" t="s">
        <v>90</v>
      </c>
      <c r="B30" s="27" t="s">
        <v>146</v>
      </c>
      <c r="C30" s="45" t="s">
        <v>19</v>
      </c>
      <c r="D30" s="51">
        <v>46525.07</v>
      </c>
    </row>
    <row r="31" spans="1:7" s="6" customFormat="1" ht="138" customHeight="1" x14ac:dyDescent="0.25">
      <c r="A31" s="28" t="s">
        <v>91</v>
      </c>
      <c r="B31" s="28" t="s">
        <v>147</v>
      </c>
      <c r="C31" s="44" t="s">
        <v>197</v>
      </c>
      <c r="D31" s="54">
        <v>815122224.16999996</v>
      </c>
      <c r="F31" s="11"/>
    </row>
    <row r="32" spans="1:7" s="6" customFormat="1" ht="44.25" customHeight="1" x14ac:dyDescent="0.25">
      <c r="A32" s="28" t="s">
        <v>118</v>
      </c>
      <c r="B32" s="28" t="s">
        <v>148</v>
      </c>
      <c r="C32" s="40" t="s">
        <v>119</v>
      </c>
      <c r="D32" s="54">
        <v>1410201.2</v>
      </c>
      <c r="F32" s="11"/>
    </row>
    <row r="33" spans="1:4" s="6" customFormat="1" ht="119.25" customHeight="1" x14ac:dyDescent="0.25">
      <c r="A33" s="29" t="s">
        <v>120</v>
      </c>
      <c r="B33" s="29" t="s">
        <v>149</v>
      </c>
      <c r="C33" s="43" t="s">
        <v>73</v>
      </c>
      <c r="D33" s="49">
        <v>80706.759999999995</v>
      </c>
    </row>
    <row r="34" spans="1:4" s="5" customFormat="1" ht="30" customHeight="1" x14ac:dyDescent="0.25">
      <c r="A34" s="18" t="s">
        <v>27</v>
      </c>
      <c r="B34" s="18" t="s">
        <v>150</v>
      </c>
      <c r="C34" s="40" t="s">
        <v>21</v>
      </c>
      <c r="D34" s="54">
        <f>D35</f>
        <v>33477851.600000001</v>
      </c>
    </row>
    <row r="35" spans="1:4" s="6" customFormat="1" ht="38.25" customHeight="1" x14ac:dyDescent="0.25">
      <c r="A35" s="21" t="s">
        <v>29</v>
      </c>
      <c r="B35" s="16" t="s">
        <v>151</v>
      </c>
      <c r="C35" s="41" t="s">
        <v>22</v>
      </c>
      <c r="D35" s="55">
        <v>33477851.600000001</v>
      </c>
    </row>
    <row r="36" spans="1:4" s="6" customFormat="1" ht="44.25" customHeight="1" x14ac:dyDescent="0.25">
      <c r="A36" s="20" t="s">
        <v>34</v>
      </c>
      <c r="B36" s="15" t="s">
        <v>152</v>
      </c>
      <c r="C36" s="40" t="s">
        <v>199</v>
      </c>
      <c r="D36" s="51">
        <f>D37+D38</f>
        <v>134018760.91999999</v>
      </c>
    </row>
    <row r="37" spans="1:4" s="6" customFormat="1" ht="27.75" customHeight="1" x14ac:dyDescent="0.25">
      <c r="A37" s="17" t="s">
        <v>36</v>
      </c>
      <c r="B37" s="28" t="s">
        <v>153</v>
      </c>
      <c r="C37" s="40" t="s">
        <v>59</v>
      </c>
      <c r="D37" s="61">
        <v>28282480.600000001</v>
      </c>
    </row>
    <row r="38" spans="1:4" s="6" customFormat="1" ht="26.25" customHeight="1" x14ac:dyDescent="0.25">
      <c r="A38" s="17" t="s">
        <v>54</v>
      </c>
      <c r="B38" s="18" t="s">
        <v>154</v>
      </c>
      <c r="C38" s="40" t="s">
        <v>62</v>
      </c>
      <c r="D38" s="54">
        <v>105736280.31999999</v>
      </c>
    </row>
    <row r="39" spans="1:4" s="5" customFormat="1" ht="42" customHeight="1" x14ac:dyDescent="0.25">
      <c r="A39" s="27" t="s">
        <v>46</v>
      </c>
      <c r="B39" s="27" t="s">
        <v>155</v>
      </c>
      <c r="C39" s="45" t="s">
        <v>24</v>
      </c>
      <c r="D39" s="51">
        <f>D40+D41+D42+D43</f>
        <v>262966835.65000004</v>
      </c>
    </row>
    <row r="40" spans="1:4" s="5" customFormat="1" ht="28.5" customHeight="1" x14ac:dyDescent="0.25">
      <c r="A40" s="28" t="s">
        <v>47</v>
      </c>
      <c r="B40" s="28" t="s">
        <v>156</v>
      </c>
      <c r="C40" s="44" t="s">
        <v>26</v>
      </c>
      <c r="D40" s="54">
        <v>71760302.590000004</v>
      </c>
    </row>
    <row r="41" spans="1:4" s="6" customFormat="1" ht="129.6" customHeight="1" x14ac:dyDescent="0.25">
      <c r="A41" s="28" t="s">
        <v>48</v>
      </c>
      <c r="B41" s="28" t="s">
        <v>157</v>
      </c>
      <c r="C41" s="44" t="s">
        <v>198</v>
      </c>
      <c r="D41" s="54">
        <v>69549114.709999993</v>
      </c>
    </row>
    <row r="42" spans="1:4" s="6" customFormat="1" ht="60.75" customHeight="1" x14ac:dyDescent="0.25">
      <c r="A42" s="28" t="s">
        <v>49</v>
      </c>
      <c r="B42" s="28" t="s">
        <v>158</v>
      </c>
      <c r="C42" s="44" t="s">
        <v>123</v>
      </c>
      <c r="D42" s="56">
        <v>121185810.48</v>
      </c>
    </row>
    <row r="43" spans="1:4" s="6" customFormat="1" ht="111" customHeight="1" x14ac:dyDescent="0.25">
      <c r="A43" s="29" t="s">
        <v>121</v>
      </c>
      <c r="B43" s="29" t="s">
        <v>159</v>
      </c>
      <c r="C43" s="43" t="s">
        <v>122</v>
      </c>
      <c r="D43" s="57">
        <v>471607.87</v>
      </c>
    </row>
    <row r="44" spans="1:4" s="5" customFormat="1" ht="29.25" customHeight="1" x14ac:dyDescent="0.25">
      <c r="A44" s="27" t="s">
        <v>39</v>
      </c>
      <c r="B44" s="27" t="s">
        <v>160</v>
      </c>
      <c r="C44" s="45" t="s">
        <v>28</v>
      </c>
      <c r="D44" s="58">
        <f>SUM(D45:D59)</f>
        <v>84048742.800000012</v>
      </c>
    </row>
    <row r="45" spans="1:4" s="5" customFormat="1" ht="36" x14ac:dyDescent="0.25">
      <c r="A45" s="29" t="s">
        <v>51</v>
      </c>
      <c r="B45" s="29" t="s">
        <v>161</v>
      </c>
      <c r="C45" s="43" t="s">
        <v>30</v>
      </c>
      <c r="D45" s="57">
        <v>1565694.59</v>
      </c>
    </row>
    <row r="46" spans="1:4" s="5" customFormat="1" ht="101.25" customHeight="1" x14ac:dyDescent="0.25">
      <c r="A46" s="27" t="s">
        <v>63</v>
      </c>
      <c r="B46" s="27" t="s">
        <v>162</v>
      </c>
      <c r="C46" s="45" t="s">
        <v>107</v>
      </c>
      <c r="D46" s="58">
        <v>1465842.42</v>
      </c>
    </row>
    <row r="47" spans="1:4" s="5" customFormat="1" ht="99" customHeight="1" x14ac:dyDescent="0.25">
      <c r="A47" s="28" t="s">
        <v>92</v>
      </c>
      <c r="B47" s="28" t="s">
        <v>163</v>
      </c>
      <c r="C47" s="44" t="s">
        <v>31</v>
      </c>
      <c r="D47" s="56">
        <v>6995717.5099999998</v>
      </c>
    </row>
    <row r="48" spans="1:4" s="5" customFormat="1" ht="63" customHeight="1" x14ac:dyDescent="0.25">
      <c r="A48" s="28" t="s">
        <v>93</v>
      </c>
      <c r="B48" s="28" t="s">
        <v>164</v>
      </c>
      <c r="C48" s="44" t="s">
        <v>32</v>
      </c>
      <c r="D48" s="56">
        <v>329446.89</v>
      </c>
    </row>
    <row r="49" spans="1:4" s="5" customFormat="1" ht="41.25" customHeight="1" x14ac:dyDescent="0.25">
      <c r="A49" s="28" t="s">
        <v>94</v>
      </c>
      <c r="B49" s="28" t="s">
        <v>165</v>
      </c>
      <c r="C49" s="44" t="s">
        <v>113</v>
      </c>
      <c r="D49" s="56">
        <v>406628.29</v>
      </c>
    </row>
    <row r="50" spans="1:4" s="5" customFormat="1" ht="177" customHeight="1" x14ac:dyDescent="0.25">
      <c r="A50" s="28" t="s">
        <v>95</v>
      </c>
      <c r="B50" s="28" t="s">
        <v>166</v>
      </c>
      <c r="C50" s="44" t="s">
        <v>187</v>
      </c>
      <c r="D50" s="56">
        <v>6317839.0700000003</v>
      </c>
    </row>
    <row r="51" spans="1:4" s="5" customFormat="1" ht="100.5" customHeight="1" x14ac:dyDescent="0.25">
      <c r="A51" s="28" t="s">
        <v>96</v>
      </c>
      <c r="B51" s="28" t="s">
        <v>167</v>
      </c>
      <c r="C51" s="44" t="s">
        <v>74</v>
      </c>
      <c r="D51" s="56">
        <v>2858825.39</v>
      </c>
    </row>
    <row r="52" spans="1:4" s="5" customFormat="1" ht="47.25" customHeight="1" x14ac:dyDescent="0.25">
      <c r="A52" s="36" t="s">
        <v>97</v>
      </c>
      <c r="B52" s="28" t="s">
        <v>168</v>
      </c>
      <c r="C52" s="44" t="s">
        <v>76</v>
      </c>
      <c r="D52" s="56">
        <v>2625770</v>
      </c>
    </row>
    <row r="53" spans="1:4" s="5" customFormat="1" ht="81.75" hidden="1" customHeight="1" x14ac:dyDescent="0.25">
      <c r="A53" s="28" t="s">
        <v>55</v>
      </c>
      <c r="B53" s="28" t="s">
        <v>60</v>
      </c>
      <c r="C53" s="44" t="s">
        <v>61</v>
      </c>
      <c r="D53" s="56">
        <v>0</v>
      </c>
    </row>
    <row r="54" spans="1:4" s="5" customFormat="1" ht="99.75" customHeight="1" x14ac:dyDescent="0.25">
      <c r="A54" s="28" t="s">
        <v>106</v>
      </c>
      <c r="B54" s="28" t="s">
        <v>169</v>
      </c>
      <c r="C54" s="44" t="s">
        <v>114</v>
      </c>
      <c r="D54" s="56">
        <v>725668.19</v>
      </c>
    </row>
    <row r="55" spans="1:4" s="5" customFormat="1" ht="42" customHeight="1" x14ac:dyDescent="0.25">
      <c r="A55" s="28" t="s">
        <v>98</v>
      </c>
      <c r="B55" s="28" t="s">
        <v>170</v>
      </c>
      <c r="C55" s="44" t="s">
        <v>75</v>
      </c>
      <c r="D55" s="56">
        <v>158166</v>
      </c>
    </row>
    <row r="56" spans="1:4" s="5" customFormat="1" ht="57" customHeight="1" x14ac:dyDescent="0.25">
      <c r="A56" s="28" t="s">
        <v>99</v>
      </c>
      <c r="B56" s="28" t="s">
        <v>171</v>
      </c>
      <c r="C56" s="44" t="s">
        <v>108</v>
      </c>
      <c r="D56" s="56">
        <v>1600000</v>
      </c>
    </row>
    <row r="57" spans="1:4" s="5" customFormat="1" ht="117.75" customHeight="1" x14ac:dyDescent="0.25">
      <c r="A57" s="29" t="s">
        <v>100</v>
      </c>
      <c r="B57" s="29" t="s">
        <v>172</v>
      </c>
      <c r="C57" s="43" t="s">
        <v>186</v>
      </c>
      <c r="D57" s="57">
        <v>2616952.1800000002</v>
      </c>
    </row>
    <row r="58" spans="1:4" s="5" customFormat="1" ht="60" customHeight="1" x14ac:dyDescent="0.25">
      <c r="A58" s="27" t="s">
        <v>115</v>
      </c>
      <c r="B58" s="27" t="s">
        <v>173</v>
      </c>
      <c r="C58" s="45" t="s">
        <v>109</v>
      </c>
      <c r="D58" s="58">
        <v>11568800</v>
      </c>
    </row>
    <row r="59" spans="1:4" s="5" customFormat="1" ht="45.75" customHeight="1" x14ac:dyDescent="0.25">
      <c r="A59" s="29" t="s">
        <v>116</v>
      </c>
      <c r="B59" s="29" t="s">
        <v>174</v>
      </c>
      <c r="C59" s="43" t="s">
        <v>33</v>
      </c>
      <c r="D59" s="57">
        <v>44813392.270000003</v>
      </c>
    </row>
    <row r="60" spans="1:4" s="5" customFormat="1" ht="24" customHeight="1" x14ac:dyDescent="0.25">
      <c r="A60" s="28" t="s">
        <v>52</v>
      </c>
      <c r="B60" s="28" t="s">
        <v>175</v>
      </c>
      <c r="C60" s="44" t="s">
        <v>35</v>
      </c>
      <c r="D60" s="54">
        <f>D62+D61</f>
        <v>91845099.520000011</v>
      </c>
    </row>
    <row r="61" spans="1:4" s="5" customFormat="1" ht="47.25" customHeight="1" x14ac:dyDescent="0.25">
      <c r="A61" s="28" t="s">
        <v>40</v>
      </c>
      <c r="B61" s="28" t="s">
        <v>188</v>
      </c>
      <c r="C61" s="44" t="s">
        <v>189</v>
      </c>
      <c r="D61" s="54">
        <v>-332077.27</v>
      </c>
    </row>
    <row r="62" spans="1:4" s="6" customFormat="1" ht="38.25" customHeight="1" x14ac:dyDescent="0.25">
      <c r="A62" s="33" t="s">
        <v>56</v>
      </c>
      <c r="B62" s="29" t="s">
        <v>190</v>
      </c>
      <c r="C62" s="43" t="s">
        <v>191</v>
      </c>
      <c r="D62" s="49">
        <v>92177176.790000007</v>
      </c>
    </row>
    <row r="63" spans="1:4" s="5" customFormat="1" ht="24" customHeight="1" x14ac:dyDescent="0.25">
      <c r="A63" s="16"/>
      <c r="B63" s="16" t="s">
        <v>176</v>
      </c>
      <c r="C63" s="41" t="s">
        <v>37</v>
      </c>
      <c r="D63" s="49">
        <f>D64+D73+D71+D69</f>
        <v>11912669634.140001</v>
      </c>
    </row>
    <row r="64" spans="1:4" s="5" customFormat="1" ht="44.25" customHeight="1" x14ac:dyDescent="0.25">
      <c r="A64" s="15" t="s">
        <v>64</v>
      </c>
      <c r="B64" s="15" t="s">
        <v>177</v>
      </c>
      <c r="C64" s="38" t="s">
        <v>38</v>
      </c>
      <c r="D64" s="51">
        <f>D65+D66+D67+D68</f>
        <v>11945914593.200001</v>
      </c>
    </row>
    <row r="65" spans="1:5" s="6" customFormat="1" ht="44.25" customHeight="1" x14ac:dyDescent="0.25">
      <c r="A65" s="18" t="s">
        <v>83</v>
      </c>
      <c r="B65" s="18" t="s">
        <v>178</v>
      </c>
      <c r="C65" s="40" t="s">
        <v>125</v>
      </c>
      <c r="D65" s="54">
        <v>559711700</v>
      </c>
    </row>
    <row r="66" spans="1:5" s="6" customFormat="1" ht="44.25" customHeight="1" x14ac:dyDescent="0.25">
      <c r="A66" s="18" t="s">
        <v>101</v>
      </c>
      <c r="B66" s="18" t="s">
        <v>179</v>
      </c>
      <c r="C66" s="40" t="s">
        <v>70</v>
      </c>
      <c r="D66" s="54">
        <v>2843174448.3099999</v>
      </c>
      <c r="E66" s="11"/>
    </row>
    <row r="67" spans="1:5" s="6" customFormat="1" ht="42" customHeight="1" x14ac:dyDescent="0.25">
      <c r="A67" s="18" t="s">
        <v>102</v>
      </c>
      <c r="B67" s="18" t="s">
        <v>180</v>
      </c>
      <c r="C67" s="40" t="s">
        <v>126</v>
      </c>
      <c r="D67" s="54">
        <v>8517613065.1099997</v>
      </c>
    </row>
    <row r="68" spans="1:5" s="6" customFormat="1" ht="28.5" customHeight="1" x14ac:dyDescent="0.25">
      <c r="A68" s="16" t="s">
        <v>103</v>
      </c>
      <c r="B68" s="16" t="s">
        <v>181</v>
      </c>
      <c r="C68" s="41" t="s">
        <v>53</v>
      </c>
      <c r="D68" s="49">
        <v>25415379.780000001</v>
      </c>
    </row>
    <row r="69" spans="1:5" s="6" customFormat="1" ht="29.25" hidden="1" customHeight="1" x14ac:dyDescent="0.25">
      <c r="A69" s="15" t="s">
        <v>64</v>
      </c>
      <c r="B69" s="15" t="s">
        <v>81</v>
      </c>
      <c r="C69" s="38" t="s">
        <v>79</v>
      </c>
      <c r="D69" s="51">
        <f>D70</f>
        <v>0</v>
      </c>
    </row>
    <row r="70" spans="1:5" s="6" customFormat="1" ht="39" hidden="1" customHeight="1" x14ac:dyDescent="0.25">
      <c r="A70" s="26" t="s">
        <v>80</v>
      </c>
      <c r="B70" s="16" t="s">
        <v>78</v>
      </c>
      <c r="C70" s="41" t="s">
        <v>82</v>
      </c>
      <c r="D70" s="49"/>
    </row>
    <row r="71" spans="1:5" s="6" customFormat="1" ht="114.75" customHeight="1" x14ac:dyDescent="0.25">
      <c r="A71" s="15" t="s">
        <v>67</v>
      </c>
      <c r="B71" s="15" t="s">
        <v>182</v>
      </c>
      <c r="C71" s="38" t="s">
        <v>69</v>
      </c>
      <c r="D71" s="51">
        <f>D72</f>
        <v>9451589.7699999996</v>
      </c>
      <c r="E71" s="23"/>
    </row>
    <row r="72" spans="1:5" s="6" customFormat="1" ht="40.5" customHeight="1" x14ac:dyDescent="0.25">
      <c r="A72" s="18" t="s">
        <v>68</v>
      </c>
      <c r="B72" s="18" t="s">
        <v>183</v>
      </c>
      <c r="C72" s="40" t="s">
        <v>192</v>
      </c>
      <c r="D72" s="54">
        <v>9451589.7699999996</v>
      </c>
    </row>
    <row r="73" spans="1:5" s="6" customFormat="1" ht="57.75" customHeight="1" x14ac:dyDescent="0.25">
      <c r="A73" s="27" t="s">
        <v>104</v>
      </c>
      <c r="B73" s="27" t="s">
        <v>184</v>
      </c>
      <c r="C73" s="45" t="s">
        <v>65</v>
      </c>
      <c r="D73" s="51">
        <f>D74</f>
        <v>-42696548.829999998</v>
      </c>
    </row>
    <row r="74" spans="1:5" s="6" customFormat="1" ht="77.25" customHeight="1" x14ac:dyDescent="0.25">
      <c r="A74" s="29" t="s">
        <v>105</v>
      </c>
      <c r="B74" s="29" t="s">
        <v>185</v>
      </c>
      <c r="C74" s="43" t="s">
        <v>66</v>
      </c>
      <c r="D74" s="49">
        <v>-42696548.829999998</v>
      </c>
    </row>
    <row r="75" spans="1:5" x14ac:dyDescent="0.35">
      <c r="C75" s="9"/>
    </row>
    <row r="105" spans="1:8" x14ac:dyDescent="0.35">
      <c r="A105" s="1"/>
      <c r="B105" s="1"/>
      <c r="H105" s="6"/>
    </row>
    <row r="141" spans="1:8" x14ac:dyDescent="0.35">
      <c r="A141" s="1"/>
      <c r="B141" s="1"/>
      <c r="H141" s="1" t="s">
        <v>41</v>
      </c>
    </row>
  </sheetData>
  <mergeCells count="7">
    <mergeCell ref="C1:D1"/>
    <mergeCell ref="C2:D2"/>
    <mergeCell ref="B7:B9"/>
    <mergeCell ref="A7:A9"/>
    <mergeCell ref="D7:D9"/>
    <mergeCell ref="C3:D3"/>
    <mergeCell ref="A5:D5"/>
  </mergeCells>
  <phoneticPr fontId="0" type="noConversion"/>
  <pageMargins left="0.78740157480314965" right="0.39370078740157483" top="0.78740157480314965" bottom="0.78740157480314965" header="0.51181102362204722" footer="0.11811023622047245"/>
  <pageSetup paperSize="9" scale="75" firstPageNumber="3" fitToHeight="0" orientation="portrait" useFirstPageNumber="1" r:id="rId1"/>
  <headerFooter>
    <oddFooter>&amp;R&amp;P</oddFooter>
    <firstHeader>&amp;C3</firstHeader>
  </headerFooter>
  <rowBreaks count="3" manualBreakCount="3">
    <brk id="29" max="3" man="1"/>
    <brk id="45" max="3" man="1"/>
    <brk id="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11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</dc:creator>
  <cp:lastModifiedBy>Ткачёва</cp:lastModifiedBy>
  <cp:lastPrinted>2017-05-24T04:31:43Z</cp:lastPrinted>
  <dcterms:created xsi:type="dcterms:W3CDTF">2007-11-27T05:49:08Z</dcterms:created>
  <dcterms:modified xsi:type="dcterms:W3CDTF">2017-06-01T04:39:27Z</dcterms:modified>
</cp:coreProperties>
</file>