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9E" lockStructure="1"/>
  <bookViews>
    <workbookView xWindow="0" yWindow="420" windowWidth="19020" windowHeight="10485"/>
  </bookViews>
  <sheets>
    <sheet name="2016  (новая)" sheetId="8" r:id="rId1"/>
    <sheet name="Лист3" sheetId="3" r:id="rId2"/>
  </sheets>
  <definedNames>
    <definedName name="_xlnm.Print_Titles" localSheetId="0">'2016  (новая)'!$4:$6</definedName>
    <definedName name="_xlnm.Print_Area" localSheetId="0">'2016  (новая)'!$A$1:$P$103</definedName>
  </definedNames>
  <calcPr calcId="145621"/>
</workbook>
</file>

<file path=xl/calcChain.xml><?xml version="1.0" encoding="utf-8"?>
<calcChain xmlns="http://schemas.openxmlformats.org/spreadsheetml/2006/main">
  <c r="E57" i="8" l="1"/>
  <c r="E56" i="8" s="1"/>
  <c r="F57" i="8"/>
  <c r="F56" i="8" s="1"/>
  <c r="G57" i="8"/>
  <c r="G56" i="8" s="1"/>
  <c r="E65" i="8"/>
  <c r="F65" i="8"/>
  <c r="G65" i="8"/>
  <c r="E62" i="8"/>
  <c r="F62" i="8"/>
  <c r="G62" i="8"/>
  <c r="G109" i="8"/>
  <c r="G83" i="8"/>
  <c r="G82" i="8"/>
  <c r="G80" i="8"/>
  <c r="G79" i="8"/>
  <c r="G78" i="8"/>
  <c r="G77" i="8"/>
  <c r="G74" i="8"/>
  <c r="G73" i="8"/>
  <c r="G72" i="8"/>
  <c r="G70" i="8"/>
  <c r="G68" i="8"/>
  <c r="G67" i="8"/>
  <c r="G66" i="8"/>
  <c r="G59" i="8"/>
  <c r="G60" i="8"/>
  <c r="G61" i="8"/>
  <c r="G58" i="8"/>
  <c r="G22" i="8"/>
  <c r="G20" i="8" s="1"/>
  <c r="N32" i="8" l="1"/>
  <c r="D81" i="8"/>
  <c r="D84" i="8"/>
  <c r="E86" i="8"/>
  <c r="F86" i="8"/>
  <c r="G86" i="8"/>
  <c r="D86" i="8"/>
  <c r="D87" i="8"/>
  <c r="D85" i="8" s="1"/>
  <c r="D82" i="8"/>
  <c r="F82" i="8"/>
  <c r="E82" i="8"/>
  <c r="F63" i="8"/>
  <c r="G63" i="8"/>
  <c r="E63" i="8"/>
  <c r="D62" i="8"/>
  <c r="D63" i="8"/>
  <c r="D71" i="8"/>
  <c r="D74" i="8"/>
  <c r="E71" i="8"/>
  <c r="F71" i="8"/>
  <c r="G71" i="8" l="1"/>
  <c r="N37" i="8"/>
  <c r="F76" i="8" l="1"/>
  <c r="F75" i="8" s="1"/>
  <c r="E76" i="8"/>
  <c r="E75" i="8" s="1"/>
  <c r="D76" i="8"/>
  <c r="E64" i="8"/>
  <c r="F64" i="8"/>
  <c r="D65" i="8"/>
  <c r="D64" i="8"/>
  <c r="H68" i="8"/>
  <c r="E58" i="8"/>
  <c r="F58" i="8"/>
  <c r="D58" i="8"/>
  <c r="H109" i="8"/>
  <c r="H74" i="8" l="1"/>
  <c r="H71" i="8"/>
  <c r="E83" i="8"/>
  <c r="F83" i="8"/>
  <c r="D83" i="8"/>
  <c r="D75" i="8"/>
  <c r="G76" i="8" l="1"/>
  <c r="G75" i="8" s="1"/>
  <c r="E69" i="8" l="1"/>
  <c r="F69" i="8"/>
  <c r="G69" i="8" s="1"/>
  <c r="D69" i="8"/>
  <c r="D57" i="8"/>
  <c r="F87" i="8"/>
  <c r="F79" i="8"/>
  <c r="E79" i="8"/>
  <c r="D79" i="8"/>
  <c r="H78" i="8"/>
  <c r="F77" i="8"/>
  <c r="E77" i="8"/>
  <c r="D77" i="8"/>
  <c r="G64" i="8"/>
  <c r="F66" i="8"/>
  <c r="E66" i="8"/>
  <c r="D66" i="8"/>
  <c r="F60" i="8"/>
  <c r="E60" i="8"/>
  <c r="D60" i="8"/>
  <c r="H59" i="8"/>
  <c r="F20" i="8"/>
  <c r="E20" i="8"/>
  <c r="D20" i="8"/>
  <c r="N20" i="8"/>
  <c r="O20" i="8" s="1"/>
  <c r="N25" i="8"/>
  <c r="O25" i="8" s="1"/>
  <c r="N30" i="8"/>
  <c r="O30" i="8" s="1"/>
  <c r="O32" i="8"/>
  <c r="N33" i="8"/>
  <c r="O33" i="8" s="1"/>
  <c r="N34" i="8"/>
  <c r="O34" i="8" s="1"/>
  <c r="N36" i="8"/>
  <c r="O36" i="8" s="1"/>
  <c r="O37" i="8"/>
  <c r="N40" i="8"/>
  <c r="O40" i="8" s="1"/>
  <c r="N44" i="8"/>
  <c r="N45" i="8"/>
  <c r="O45" i="8" s="1"/>
  <c r="N47" i="8"/>
  <c r="O47" i="8" s="1"/>
  <c r="N48" i="8"/>
  <c r="O48" i="8" s="1"/>
  <c r="N15" i="8"/>
  <c r="O15" i="8" s="1"/>
  <c r="N13" i="8"/>
  <c r="O13" i="8" s="1"/>
  <c r="N11" i="8"/>
  <c r="O11" i="8" s="1"/>
  <c r="N10" i="8"/>
  <c r="O10" i="8" s="1"/>
  <c r="N9" i="8"/>
  <c r="O9" i="8" s="1"/>
  <c r="H65" i="8" l="1"/>
  <c r="D56" i="8"/>
  <c r="F84" i="8"/>
  <c r="H56" i="8"/>
  <c r="E84" i="8"/>
  <c r="E81" i="8" s="1"/>
  <c r="H22" i="8"/>
  <c r="H62" i="8"/>
  <c r="H57" i="8"/>
  <c r="H58" i="8"/>
  <c r="H20" i="8"/>
  <c r="H66" i="8"/>
  <c r="H77" i="8"/>
  <c r="E87" i="8"/>
  <c r="G84" i="8" l="1"/>
  <c r="F81" i="8"/>
  <c r="D88" i="8"/>
  <c r="D110" i="8" s="1"/>
  <c r="G81" i="8"/>
  <c r="F88" i="8"/>
  <c r="G87" i="8"/>
  <c r="F85" i="8" l="1"/>
  <c r="F110" i="8" s="1"/>
  <c r="E88" i="8"/>
  <c r="E85" i="8" l="1"/>
  <c r="E110" i="8" s="1"/>
  <c r="H84" i="8"/>
  <c r="G88" i="8"/>
  <c r="H88" i="8" s="1"/>
  <c r="H81" i="8"/>
  <c r="G85" i="8" l="1"/>
  <c r="H85" i="8" l="1"/>
  <c r="G110" i="8"/>
  <c r="L27" i="3" l="1"/>
  <c r="M27" i="3"/>
  <c r="N27" i="3"/>
  <c r="O27" i="3"/>
  <c r="P27" i="3"/>
  <c r="L28" i="3"/>
  <c r="M28" i="3"/>
  <c r="N28" i="3"/>
  <c r="O28" i="3"/>
  <c r="P28" i="3"/>
  <c r="L29" i="3"/>
  <c r="M29" i="3"/>
  <c r="N29" i="3"/>
  <c r="O29" i="3"/>
  <c r="P29" i="3"/>
  <c r="L30" i="3"/>
  <c r="M30" i="3"/>
  <c r="N30" i="3"/>
  <c r="O30" i="3"/>
  <c r="P30" i="3"/>
  <c r="L31" i="3"/>
  <c r="M31" i="3"/>
  <c r="N31" i="3"/>
  <c r="O31" i="3"/>
  <c r="P31" i="3"/>
  <c r="L32" i="3"/>
  <c r="M32" i="3"/>
  <c r="N32" i="3"/>
  <c r="O32" i="3"/>
  <c r="P32" i="3"/>
  <c r="L33" i="3"/>
  <c r="M33" i="3"/>
  <c r="N33" i="3"/>
  <c r="O33" i="3"/>
  <c r="P33" i="3"/>
  <c r="L34" i="3"/>
  <c r="M34" i="3"/>
  <c r="N34" i="3"/>
  <c r="O34" i="3"/>
  <c r="P34" i="3"/>
  <c r="L35" i="3"/>
  <c r="M35" i="3"/>
  <c r="N35" i="3"/>
  <c r="O35" i="3"/>
  <c r="P35" i="3"/>
  <c r="L36" i="3"/>
  <c r="M36" i="3"/>
  <c r="N36" i="3"/>
  <c r="O36" i="3"/>
  <c r="P36" i="3"/>
  <c r="L37" i="3"/>
  <c r="M37" i="3"/>
  <c r="N37" i="3"/>
  <c r="O37" i="3"/>
  <c r="P37" i="3"/>
  <c r="L38" i="3"/>
  <c r="M38" i="3"/>
  <c r="N38" i="3"/>
  <c r="O38" i="3"/>
  <c r="P38" i="3"/>
  <c r="L39" i="3"/>
  <c r="M39" i="3"/>
  <c r="N39" i="3"/>
  <c r="O39" i="3"/>
  <c r="P39" i="3"/>
  <c r="L40" i="3"/>
  <c r="M40" i="3"/>
  <c r="N40" i="3"/>
  <c r="O40" i="3"/>
  <c r="P40" i="3"/>
  <c r="L41" i="3"/>
  <c r="M41" i="3"/>
  <c r="N41" i="3"/>
  <c r="O41" i="3"/>
  <c r="P41" i="3"/>
  <c r="L42" i="3"/>
  <c r="M42" i="3"/>
  <c r="N42" i="3"/>
  <c r="O42" i="3"/>
  <c r="P42" i="3"/>
  <c r="L43" i="3"/>
  <c r="M43" i="3"/>
  <c r="N43" i="3"/>
  <c r="O43" i="3"/>
  <c r="P43" i="3"/>
  <c r="L44" i="3"/>
  <c r="M44" i="3"/>
  <c r="N44" i="3"/>
  <c r="O44" i="3"/>
  <c r="P44" i="3"/>
  <c r="L45" i="3"/>
  <c r="M45" i="3"/>
  <c r="N45" i="3"/>
  <c r="O45" i="3"/>
  <c r="P45" i="3"/>
  <c r="L46" i="3"/>
  <c r="M46" i="3"/>
  <c r="N46" i="3"/>
  <c r="O46" i="3"/>
  <c r="P46" i="3"/>
  <c r="L47" i="3"/>
  <c r="M47" i="3"/>
  <c r="N47" i="3"/>
  <c r="O47" i="3"/>
  <c r="P47" i="3"/>
  <c r="L48" i="3"/>
  <c r="M48" i="3"/>
  <c r="N48" i="3"/>
  <c r="O48" i="3"/>
  <c r="P48" i="3"/>
  <c r="L49" i="3"/>
  <c r="M49" i="3"/>
  <c r="N49" i="3"/>
  <c r="O49" i="3"/>
  <c r="P49" i="3"/>
  <c r="L50" i="3"/>
  <c r="M50" i="3"/>
  <c r="N50" i="3"/>
  <c r="O50" i="3"/>
  <c r="P50" i="3"/>
  <c r="L51" i="3"/>
  <c r="M51" i="3"/>
  <c r="N51" i="3"/>
  <c r="O51" i="3"/>
  <c r="P51" i="3"/>
  <c r="L52" i="3"/>
  <c r="M52" i="3"/>
  <c r="N52" i="3"/>
  <c r="O52" i="3"/>
  <c r="P52" i="3"/>
  <c r="L53" i="3"/>
  <c r="M53" i="3"/>
  <c r="N53" i="3"/>
  <c r="O53" i="3"/>
  <c r="P53" i="3"/>
  <c r="L54" i="3"/>
  <c r="M54" i="3"/>
  <c r="N54" i="3"/>
  <c r="O54" i="3"/>
  <c r="P54" i="3"/>
  <c r="L55" i="3"/>
  <c r="M55" i="3"/>
  <c r="N55" i="3"/>
  <c r="O55" i="3"/>
  <c r="P55" i="3"/>
  <c r="L56" i="3"/>
  <c r="M56" i="3"/>
  <c r="N56" i="3"/>
  <c r="O56" i="3"/>
  <c r="P56" i="3"/>
  <c r="L57" i="3"/>
  <c r="M57" i="3"/>
  <c r="N57" i="3"/>
  <c r="O57" i="3"/>
  <c r="P57" i="3"/>
  <c r="L58" i="3"/>
  <c r="M58" i="3"/>
  <c r="N58" i="3"/>
  <c r="O58" i="3"/>
  <c r="P58" i="3"/>
  <c r="L59" i="3"/>
  <c r="M59" i="3"/>
  <c r="N59" i="3"/>
  <c r="O59" i="3"/>
  <c r="P59" i="3"/>
  <c r="L60" i="3"/>
  <c r="M60" i="3"/>
  <c r="N60" i="3"/>
  <c r="O60" i="3"/>
  <c r="P60" i="3"/>
  <c r="L61" i="3"/>
  <c r="M61" i="3"/>
  <c r="N61" i="3"/>
  <c r="O61" i="3"/>
  <c r="P61" i="3"/>
  <c r="L62" i="3"/>
  <c r="M62" i="3"/>
  <c r="N62" i="3"/>
  <c r="O62" i="3"/>
  <c r="P62" i="3"/>
  <c r="L63" i="3"/>
  <c r="M63" i="3"/>
  <c r="N63" i="3"/>
  <c r="O63" i="3"/>
  <c r="P63" i="3"/>
  <c r="L64" i="3"/>
  <c r="M64" i="3"/>
  <c r="N64" i="3"/>
  <c r="O64" i="3"/>
  <c r="P64" i="3"/>
  <c r="L65" i="3"/>
  <c r="M65" i="3"/>
  <c r="N65" i="3"/>
  <c r="O65" i="3"/>
  <c r="P65" i="3"/>
  <c r="L66" i="3"/>
  <c r="M66" i="3"/>
  <c r="N66" i="3"/>
  <c r="O66" i="3"/>
  <c r="P66" i="3"/>
  <c r="L67" i="3"/>
  <c r="M67" i="3"/>
  <c r="N67" i="3"/>
  <c r="O67" i="3"/>
  <c r="P67" i="3"/>
  <c r="L68" i="3"/>
  <c r="M68" i="3"/>
  <c r="N68" i="3"/>
  <c r="O68" i="3"/>
  <c r="P68" i="3"/>
  <c r="L69" i="3"/>
  <c r="M69" i="3"/>
  <c r="N69" i="3"/>
  <c r="O69" i="3"/>
  <c r="P69" i="3"/>
  <c r="L70" i="3"/>
  <c r="M70" i="3"/>
  <c r="N70" i="3"/>
  <c r="O70" i="3"/>
  <c r="P70" i="3"/>
  <c r="L71" i="3"/>
  <c r="M71" i="3"/>
  <c r="N71" i="3"/>
  <c r="O71" i="3"/>
  <c r="P71" i="3"/>
  <c r="L72" i="3"/>
  <c r="M72" i="3"/>
  <c r="N72" i="3"/>
  <c r="O72" i="3"/>
  <c r="P72" i="3"/>
  <c r="L73" i="3"/>
  <c r="M73" i="3"/>
  <c r="N73" i="3"/>
  <c r="O73" i="3"/>
  <c r="P73" i="3"/>
  <c r="L74" i="3"/>
  <c r="M74" i="3"/>
  <c r="N74" i="3"/>
  <c r="O74" i="3"/>
  <c r="P74" i="3"/>
  <c r="L75" i="3"/>
  <c r="M75" i="3"/>
  <c r="N75" i="3"/>
  <c r="O75" i="3"/>
  <c r="P75" i="3"/>
  <c r="L76" i="3"/>
  <c r="M76" i="3"/>
  <c r="N76" i="3"/>
  <c r="O76" i="3"/>
  <c r="P76" i="3"/>
  <c r="L77" i="3"/>
  <c r="M77" i="3"/>
  <c r="N77" i="3"/>
  <c r="O77" i="3"/>
  <c r="P77" i="3"/>
  <c r="L78" i="3"/>
  <c r="M78" i="3"/>
  <c r="N78" i="3"/>
  <c r="O78" i="3"/>
  <c r="P78" i="3"/>
  <c r="L79" i="3"/>
  <c r="M79" i="3"/>
  <c r="N79" i="3"/>
  <c r="O79" i="3"/>
  <c r="P79" i="3"/>
  <c r="L80" i="3"/>
  <c r="M80" i="3"/>
  <c r="N80" i="3"/>
  <c r="O80" i="3"/>
  <c r="P80" i="3"/>
  <c r="L81" i="3"/>
  <c r="M81" i="3"/>
  <c r="N81" i="3"/>
  <c r="O81" i="3"/>
  <c r="P81" i="3"/>
  <c r="L82" i="3"/>
  <c r="M82" i="3"/>
  <c r="N82" i="3"/>
  <c r="O82" i="3"/>
  <c r="P82" i="3"/>
  <c r="L83" i="3"/>
  <c r="M83" i="3"/>
  <c r="N83" i="3"/>
  <c r="O83" i="3"/>
  <c r="P83" i="3"/>
  <c r="L84" i="3"/>
  <c r="M84" i="3"/>
  <c r="N84" i="3"/>
  <c r="O84" i="3"/>
  <c r="P84" i="3"/>
  <c r="L85" i="3"/>
  <c r="M85" i="3"/>
  <c r="N85" i="3"/>
  <c r="O85" i="3"/>
  <c r="P85" i="3"/>
  <c r="L86" i="3"/>
  <c r="M86" i="3"/>
  <c r="N86" i="3"/>
  <c r="O86" i="3"/>
  <c r="P86" i="3"/>
  <c r="L87" i="3"/>
  <c r="M87" i="3"/>
  <c r="N87" i="3"/>
  <c r="O87" i="3"/>
  <c r="P87" i="3"/>
  <c r="L88" i="3"/>
  <c r="M88" i="3"/>
  <c r="N88" i="3"/>
  <c r="O88" i="3"/>
  <c r="P88" i="3"/>
  <c r="L89" i="3"/>
  <c r="M89" i="3"/>
  <c r="N89" i="3"/>
  <c r="O89" i="3"/>
  <c r="P89" i="3"/>
  <c r="L90" i="3"/>
  <c r="M90" i="3"/>
  <c r="N90" i="3"/>
  <c r="O90" i="3"/>
  <c r="P90" i="3"/>
  <c r="L91" i="3"/>
  <c r="M91" i="3"/>
  <c r="N91" i="3"/>
  <c r="O91" i="3"/>
  <c r="P91" i="3"/>
  <c r="L92" i="3"/>
  <c r="M92" i="3"/>
  <c r="N92" i="3"/>
  <c r="O92" i="3"/>
  <c r="P92" i="3"/>
  <c r="L93" i="3"/>
  <c r="M93" i="3"/>
  <c r="N93" i="3"/>
  <c r="O93" i="3"/>
  <c r="P93" i="3"/>
  <c r="L94" i="3"/>
  <c r="M94" i="3"/>
  <c r="N94" i="3"/>
  <c r="O94" i="3"/>
  <c r="P94" i="3"/>
  <c r="L95" i="3"/>
  <c r="M95" i="3"/>
  <c r="N95" i="3"/>
  <c r="O95" i="3"/>
  <c r="P95" i="3"/>
  <c r="L96" i="3"/>
  <c r="M96" i="3"/>
  <c r="N96" i="3"/>
  <c r="O96" i="3"/>
  <c r="P96" i="3"/>
  <c r="L97" i="3"/>
  <c r="M97" i="3"/>
  <c r="N97" i="3"/>
  <c r="O97" i="3"/>
  <c r="P97" i="3"/>
  <c r="L98" i="3"/>
  <c r="M98" i="3"/>
  <c r="N98" i="3"/>
  <c r="O98" i="3"/>
  <c r="P98" i="3"/>
  <c r="L99" i="3"/>
  <c r="M99" i="3"/>
  <c r="N99" i="3"/>
  <c r="O99" i="3"/>
  <c r="P99" i="3"/>
  <c r="L100" i="3"/>
  <c r="M100" i="3"/>
  <c r="N100" i="3"/>
  <c r="O100" i="3"/>
  <c r="P100" i="3"/>
  <c r="L101" i="3"/>
  <c r="M101" i="3"/>
  <c r="N101" i="3"/>
  <c r="O101" i="3"/>
  <c r="P101" i="3"/>
  <c r="L102" i="3"/>
  <c r="M102" i="3"/>
  <c r="N102" i="3"/>
  <c r="O102" i="3"/>
  <c r="P102" i="3"/>
  <c r="L103" i="3"/>
  <c r="M103" i="3"/>
  <c r="N103" i="3"/>
  <c r="O103" i="3"/>
  <c r="P103" i="3"/>
  <c r="L104" i="3"/>
  <c r="M104" i="3"/>
  <c r="N104" i="3"/>
  <c r="O104" i="3"/>
  <c r="P104" i="3"/>
  <c r="L105" i="3"/>
  <c r="M105" i="3"/>
  <c r="N105" i="3"/>
  <c r="O105" i="3"/>
  <c r="P105" i="3"/>
  <c r="L106" i="3"/>
  <c r="M106" i="3"/>
  <c r="N106" i="3"/>
  <c r="O106" i="3"/>
  <c r="P106" i="3"/>
  <c r="L107" i="3"/>
  <c r="M107" i="3"/>
  <c r="N107" i="3"/>
  <c r="O107" i="3"/>
  <c r="P107" i="3"/>
  <c r="L108" i="3"/>
  <c r="M108" i="3"/>
  <c r="N108" i="3"/>
  <c r="O108" i="3"/>
  <c r="P108" i="3"/>
  <c r="L109" i="3"/>
  <c r="M109" i="3"/>
  <c r="N109" i="3"/>
  <c r="O109" i="3"/>
  <c r="P109" i="3"/>
  <c r="L110" i="3"/>
  <c r="M110" i="3"/>
  <c r="N110" i="3"/>
  <c r="O110" i="3"/>
  <c r="P110" i="3"/>
  <c r="L111" i="3"/>
  <c r="M111" i="3"/>
  <c r="N111" i="3"/>
  <c r="O111" i="3"/>
  <c r="P111" i="3"/>
  <c r="L112" i="3"/>
  <c r="M112" i="3"/>
  <c r="N112" i="3"/>
  <c r="O112" i="3"/>
  <c r="P112" i="3"/>
  <c r="L113" i="3"/>
  <c r="M113" i="3"/>
  <c r="N113" i="3"/>
  <c r="O113" i="3"/>
  <c r="P113" i="3"/>
  <c r="L114" i="3"/>
  <c r="M114" i="3"/>
  <c r="N114" i="3"/>
  <c r="O114" i="3"/>
  <c r="P114" i="3"/>
  <c r="L115" i="3"/>
  <c r="M115" i="3"/>
  <c r="N115" i="3"/>
  <c r="O115" i="3"/>
  <c r="P115" i="3"/>
  <c r="L116" i="3"/>
  <c r="M116" i="3"/>
  <c r="N116" i="3"/>
  <c r="O116" i="3"/>
  <c r="P116" i="3"/>
  <c r="L117" i="3"/>
  <c r="M117" i="3"/>
  <c r="N117" i="3"/>
  <c r="O117" i="3"/>
  <c r="P117" i="3"/>
  <c r="L118" i="3"/>
  <c r="M118" i="3"/>
  <c r="N118" i="3"/>
  <c r="O118" i="3"/>
  <c r="P118" i="3"/>
  <c r="L119" i="3"/>
  <c r="M119" i="3"/>
  <c r="N119" i="3"/>
  <c r="O119" i="3"/>
  <c r="P119" i="3"/>
  <c r="L120" i="3"/>
  <c r="M120" i="3"/>
  <c r="N120" i="3"/>
  <c r="O120" i="3"/>
  <c r="P120" i="3"/>
  <c r="L8" i="3"/>
  <c r="M8" i="3"/>
  <c r="N8" i="3"/>
  <c r="O8" i="3"/>
  <c r="P8" i="3"/>
  <c r="L9" i="3"/>
  <c r="M9" i="3"/>
  <c r="N9" i="3"/>
  <c r="O9" i="3"/>
  <c r="P9" i="3"/>
  <c r="L10" i="3"/>
  <c r="M10" i="3"/>
  <c r="N10" i="3"/>
  <c r="O10" i="3"/>
  <c r="P10" i="3"/>
  <c r="L11" i="3"/>
  <c r="M11" i="3"/>
  <c r="N11" i="3"/>
  <c r="O11" i="3"/>
  <c r="P11" i="3"/>
  <c r="L12" i="3"/>
  <c r="M12" i="3"/>
  <c r="N12" i="3"/>
  <c r="O12" i="3"/>
  <c r="P12" i="3"/>
  <c r="L13" i="3"/>
  <c r="M13" i="3"/>
  <c r="N13" i="3"/>
  <c r="O13" i="3"/>
  <c r="P13" i="3"/>
  <c r="L14" i="3"/>
  <c r="M14" i="3"/>
  <c r="N14" i="3"/>
  <c r="O14" i="3"/>
  <c r="P14" i="3"/>
  <c r="L15" i="3"/>
  <c r="M15" i="3"/>
  <c r="N15" i="3"/>
  <c r="O15" i="3"/>
  <c r="P15" i="3"/>
  <c r="L16" i="3"/>
  <c r="M16" i="3"/>
  <c r="N16" i="3"/>
  <c r="O16" i="3"/>
  <c r="P16" i="3"/>
  <c r="L17" i="3"/>
  <c r="M17" i="3"/>
  <c r="N17" i="3"/>
  <c r="O17" i="3"/>
  <c r="P17" i="3"/>
  <c r="L18" i="3"/>
  <c r="M18" i="3"/>
  <c r="N18" i="3"/>
  <c r="O18" i="3"/>
  <c r="P18" i="3"/>
  <c r="L19" i="3"/>
  <c r="M19" i="3"/>
  <c r="N19" i="3"/>
  <c r="O19" i="3"/>
  <c r="P19" i="3"/>
  <c r="L20" i="3"/>
  <c r="M20" i="3"/>
  <c r="N20" i="3"/>
  <c r="O20" i="3"/>
  <c r="P20" i="3"/>
  <c r="L21" i="3"/>
  <c r="M21" i="3"/>
  <c r="N21" i="3"/>
  <c r="O21" i="3"/>
  <c r="P21" i="3"/>
  <c r="L22" i="3"/>
  <c r="M22" i="3"/>
  <c r="N22" i="3"/>
  <c r="O22" i="3"/>
  <c r="P22" i="3"/>
  <c r="L23" i="3"/>
  <c r="M23" i="3"/>
  <c r="N23" i="3"/>
  <c r="O23" i="3"/>
  <c r="P23" i="3"/>
  <c r="L24" i="3"/>
  <c r="M24" i="3"/>
  <c r="N24" i="3"/>
  <c r="O24" i="3"/>
  <c r="P24" i="3"/>
  <c r="L25" i="3"/>
  <c r="M25" i="3"/>
  <c r="N25" i="3"/>
  <c r="O25" i="3"/>
  <c r="P25" i="3"/>
  <c r="L26" i="3"/>
  <c r="M26" i="3"/>
  <c r="N26" i="3"/>
  <c r="O26" i="3"/>
  <c r="P26" i="3"/>
  <c r="M7" i="3"/>
  <c r="N7" i="3"/>
  <c r="O7" i="3"/>
  <c r="P7" i="3"/>
  <c r="L7" i="3"/>
  <c r="F114" i="3"/>
  <c r="E114" i="3"/>
  <c r="D114" i="3"/>
  <c r="C112" i="3"/>
  <c r="C111" i="3" s="1"/>
  <c r="C113" i="3" s="1"/>
  <c r="F111" i="3"/>
  <c r="F113" i="3" s="1"/>
  <c r="E111" i="3"/>
  <c r="E113" i="3" s="1"/>
  <c r="D111" i="3"/>
  <c r="D113" i="3" s="1"/>
  <c r="D101" i="3"/>
  <c r="D117" i="3" s="1"/>
  <c r="C98" i="3"/>
  <c r="F97" i="3"/>
  <c r="E97" i="3"/>
  <c r="D97" i="3"/>
  <c r="F94" i="3"/>
  <c r="F101" i="3" s="1"/>
  <c r="F117" i="3" s="1"/>
  <c r="E94" i="3"/>
  <c r="E101" i="3" s="1"/>
  <c r="F93" i="3"/>
  <c r="F100" i="3" s="1"/>
  <c r="E93" i="3"/>
  <c r="E100" i="3" s="1"/>
  <c r="D93" i="3"/>
  <c r="D100" i="3" s="1"/>
  <c r="C89" i="3"/>
  <c r="F88" i="3"/>
  <c r="E88" i="3"/>
  <c r="D88" i="3"/>
  <c r="F82" i="3"/>
  <c r="E82" i="3"/>
  <c r="D82" i="3"/>
  <c r="C80" i="3"/>
  <c r="F79" i="3"/>
  <c r="E79" i="3"/>
  <c r="D79" i="3"/>
  <c r="C75" i="3"/>
  <c r="F74" i="3"/>
  <c r="F81" i="3" s="1"/>
  <c r="E74" i="3"/>
  <c r="D74" i="3"/>
  <c r="C66" i="3"/>
  <c r="F65" i="3"/>
  <c r="E65" i="3"/>
  <c r="D65" i="3"/>
  <c r="C64" i="3"/>
  <c r="F63" i="3"/>
  <c r="E63" i="3"/>
  <c r="D63" i="3"/>
  <c r="E81" i="3" l="1"/>
  <c r="C65" i="3"/>
  <c r="C79" i="3"/>
  <c r="C88" i="3"/>
  <c r="C74" i="3"/>
  <c r="D92" i="3"/>
  <c r="D99" i="3" s="1"/>
  <c r="E116" i="3"/>
  <c r="E119" i="3" s="1"/>
  <c r="F116" i="3"/>
  <c r="F119" i="3" s="1"/>
  <c r="C93" i="3"/>
  <c r="C94" i="3"/>
  <c r="C63" i="3"/>
  <c r="C82" i="3"/>
  <c r="E92" i="3"/>
  <c r="E99" i="3" s="1"/>
  <c r="C100" i="3"/>
  <c r="C114" i="3"/>
  <c r="E117" i="3"/>
  <c r="C117" i="3" s="1"/>
  <c r="C101" i="3"/>
  <c r="D81" i="3"/>
  <c r="D116" i="3"/>
  <c r="F92" i="3"/>
  <c r="C97" i="3"/>
  <c r="C81" i="3" l="1"/>
  <c r="F115" i="3"/>
  <c r="F118" i="3" s="1"/>
  <c r="E115" i="3"/>
  <c r="E118" i="3" s="1"/>
  <c r="C92" i="3"/>
  <c r="C116" i="3"/>
  <c r="C119" i="3" s="1"/>
  <c r="D119" i="3"/>
  <c r="D115" i="3"/>
  <c r="F99" i="3"/>
  <c r="C99" i="3" s="1"/>
  <c r="C115" i="3" l="1"/>
  <c r="C118" i="3" s="1"/>
  <c r="D118" i="3"/>
</calcChain>
</file>

<file path=xl/comments1.xml><?xml version="1.0" encoding="utf-8"?>
<comments xmlns="http://schemas.openxmlformats.org/spreadsheetml/2006/main">
  <authors>
    <author>Третьякова Наталья Валерьевна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Третьякова Наталья Валерьевна:</t>
        </r>
        <r>
          <rPr>
            <sz val="9"/>
            <color indexed="81"/>
            <rFont val="Tahoma"/>
            <family val="2"/>
            <charset val="204"/>
          </rPr>
          <t xml:space="preserve">
отклонение менее 5 % не поясняем
</t>
        </r>
      </text>
    </comment>
  </commentList>
</comments>
</file>

<file path=xl/sharedStrings.xml><?xml version="1.0" encoding="utf-8"?>
<sst xmlns="http://schemas.openxmlformats.org/spreadsheetml/2006/main" count="921" uniqueCount="231">
  <si>
    <t>Наименование</t>
  </si>
  <si>
    <t>Целевые показатели результатов реализации муниципальной программы</t>
  </si>
  <si>
    <t>да</t>
  </si>
  <si>
    <t>нет</t>
  </si>
  <si>
    <t>Подпрограмма 1. Обеспечение выполнения функций департамента финансов</t>
  </si>
  <si>
    <t>Задача 1.1. Обеспечение выполнения функций департамента финансов в целях решения части вопросов местного значения по установлению, изменению и отмене местных налогов и сборов, по формированию, исполнению местного бюджета и контролю за исполнением данного бюджета</t>
  </si>
  <si>
    <t>-</t>
  </si>
  <si>
    <t>Всего по задаче 1.1</t>
  </si>
  <si>
    <t>Всего, в том числе:</t>
  </si>
  <si>
    <t>- за счет средств местного бюджета</t>
  </si>
  <si>
    <t>Всего по подпрограмме 1</t>
  </si>
  <si>
    <t xml:space="preserve">Подпрограмма 2. Управление муниципальным долгом городского округа город Сургут </t>
  </si>
  <si>
    <t>Задача 2.1. Поддержание муниципального долга на экономически безопасном уровне, обеспечение полного и своевременного исполнения обязательств по муниципальным заимствованиям</t>
  </si>
  <si>
    <t>Всего по задаче 2.1</t>
  </si>
  <si>
    <t>Задача 2.2. 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</t>
  </si>
  <si>
    <t>Всего по задаче 2.2</t>
  </si>
  <si>
    <t>Всего по подпрограмме 2</t>
  </si>
  <si>
    <t>Подпрограмма 3. Формирование резервных средств в бюджете города в соответствии с требованиями бюджетного законодательства</t>
  </si>
  <si>
    <t>Задача 3.1. Обеспечение формирования и использования средств резервного фонда Администрации города в соответствии с требованиями, установленными Бюджетным Кодексом Российской Федерации и муниципальным правовым актом</t>
  </si>
  <si>
    <t>Всего по задаче 3.1</t>
  </si>
  <si>
    <t>Задача 3.2. Управление бюджетными ассигнованиями, иным образом зарезервированными в бюджете города</t>
  </si>
  <si>
    <t>Всего по задаче 3.2</t>
  </si>
  <si>
    <t>Задача 3.3. Обеспечение формирования в бюджете города объема условно утвержденных расходов в соответствии с требованиями, установленными Бюджетным Кодексом Российской Федерации</t>
  </si>
  <si>
    <t>Всего по задаче 3.3</t>
  </si>
  <si>
    <t>Всего по подпрограмме 3</t>
  </si>
  <si>
    <t>Подпрограмма 4. Функционирование и развитие автоматизированных систем управления бюджетным процессом</t>
  </si>
  <si>
    <t>Цель подпрограммы  4: Создание условий для качественной организации бюджетного процесса путем автоматизации бюджетных процедур</t>
  </si>
  <si>
    <t>Целевые показатели реализации муниципальной программы</t>
  </si>
  <si>
    <t>Задача 4.1. Обеспечение функционирования и развития автоматизированных систем управления бюджетным процессом, в том числе в целях функционирования  Интернет-портала «Бюджет для граждан (Открытый бюджет)»</t>
  </si>
  <si>
    <t>Всего по задаче 4.1</t>
  </si>
  <si>
    <t>Всего по подпрограмме 4</t>
  </si>
  <si>
    <t>Источники финанси-рования</t>
  </si>
  <si>
    <t>Наименование показателя, ед. измерения</t>
  </si>
  <si>
    <t>Общий объем ассигнований на реализацию муниципальной программы функционирования «Управление муниципальными финансами города Сургута на 2014 – 2016 годы», всего, в том числе:</t>
  </si>
  <si>
    <t>Мероприятие 1.1.1 Обеспечение решения вопроса местного значения по установлению, изменению и отмене местных налогов и сборов</t>
  </si>
  <si>
    <t>Мероприятие 1.1.2
Осуществление в рамках компетенции нормативно – правового регулирования по вопросам организации бюджетного процесса в городе</t>
  </si>
  <si>
    <t>Мероприятие 1.1.3 Формирование проекта бюджета города, внесение изменений в бюджет города</t>
  </si>
  <si>
    <t>Мероприятие 1.1.4
Организация исполнения бюджета города</t>
  </si>
  <si>
    <t>Мероприятие 1.1.6 
Осуществление кассового обслуживания бюджетных и автономных учреждений</t>
  </si>
  <si>
    <t>Мероприятие 1.1.7 
Обеспечение открытости информации о бюджете и бюджетном процессе в городе</t>
  </si>
  <si>
    <t>Мероприятие 1.1.8
Администрирование автоматизированных систем управления бюджетным процессом</t>
  </si>
  <si>
    <t>не менее 30</t>
  </si>
  <si>
    <t xml:space="preserve">не менее 30 </t>
  </si>
  <si>
    <t>не более 4</t>
  </si>
  <si>
    <t>не  более 4</t>
  </si>
  <si>
    <t>не  более 1</t>
  </si>
  <si>
    <t>не более 1</t>
  </si>
  <si>
    <t xml:space="preserve">не более 1 </t>
  </si>
  <si>
    <t xml:space="preserve">не более 3 </t>
  </si>
  <si>
    <t>не более 3</t>
  </si>
  <si>
    <t>не  более 5</t>
  </si>
  <si>
    <t>не более 5</t>
  </si>
  <si>
    <t>не менее 95</t>
  </si>
  <si>
    <t>не  менее 95</t>
  </si>
  <si>
    <t>не менее 4</t>
  </si>
  <si>
    <t>Мероприятие 1.1.5 Формирование и представление отчетности об исполнении бюджета города</t>
  </si>
  <si>
    <t>Мероприятие 1.1.9 Выполнение  функций главного администратора бюджетных средств</t>
  </si>
  <si>
    <t xml:space="preserve">не менее 95 </t>
  </si>
  <si>
    <t xml:space="preserve">не  менее 95 </t>
  </si>
  <si>
    <t>Мероприятие 2.2.1 Соблюдение процедур предоставления муниципальных гарантий с последующим соблюдением условий договоров о предоставлении муниципальных гарантий</t>
  </si>
  <si>
    <t>Мероприятие 3.1.1 Формирование в бюджете города резервного фонда Администрации города в соответствии с требованиями Бюджетного кодекса Российской Федерации</t>
  </si>
  <si>
    <t>Мероприятие 3.3.1 Формирование в бюджете города условно утвержденных расходов в соответствии с требованиями Бюджетного кодекса Российской Федерации</t>
  </si>
  <si>
    <t>Мероприятие 4.1.1 Модернизация автоматизированных систем управления бюджетным процессом с учётом изменений действующего законодательства и в целях усовершенствования отдельных технологических процессов обработки информации</t>
  </si>
  <si>
    <t>Мероприятие 4.1.2 Формирование открытого информационного пространства в сфере управления муниципальными финансами</t>
  </si>
  <si>
    <t>Конечный результат реализации муниципальной программы</t>
  </si>
  <si>
    <t>не
  более 4</t>
  </si>
  <si>
    <t xml:space="preserve">не
 более 1 </t>
  </si>
  <si>
    <t xml:space="preserve">не
 более 3 </t>
  </si>
  <si>
    <t>не
 более 5</t>
  </si>
  <si>
    <t>не 
менее 95</t>
  </si>
  <si>
    <t>не 
менее 4</t>
  </si>
  <si>
    <t xml:space="preserve">не
менее 95 </t>
  </si>
  <si>
    <t xml:space="preserve">не 
менее 95 </t>
  </si>
  <si>
    <t>наличие достаточной, актуализированной с учетом изменений бюджетного законодательства нормативно-правовой базы по организации бюджетного процесса в городе, формирование которой отнесено к компетенции  финансового органа</t>
  </si>
  <si>
    <t>Формирование  проекта бюджета города с соблюдением  требований бюджетного законодательства</t>
  </si>
  <si>
    <t>формирование  проекта бюджета города с соблюдением  требований бюджетного законодательства</t>
  </si>
  <si>
    <t>формирование  годового отчета об исполнении бюджета города с соблюдением  требований бюджетного законодательства</t>
  </si>
  <si>
    <t>предоставление  годовой бюджетной отчетности города  в финансовый орган  Ханты-Мансийского автономного округа –Югры с соблюдением установленного срока</t>
  </si>
  <si>
    <t>своевременное исполнение денежных обязательств получателей бюджетных средств, предъявленных  к оплате  в установленном порядке</t>
  </si>
  <si>
    <t>наличие системы мониторинга качества осуществления  функций главными администраторами бюджетных средств</t>
  </si>
  <si>
    <t>исполнение обязательств  по муниципальным заимствованиям в установленные сроки и в полном объеме</t>
  </si>
  <si>
    <t>финансовое  обеспечение прогнозируемых к возникновению новых расходных обязательств в планируемом периоде</t>
  </si>
  <si>
    <t>функционирование автоматизированной системы управления бюджетным  процессом, адаптированной к  осуществлению бюджетного процесса с учетом изменения бюджетного законодательства</t>
  </si>
  <si>
    <t>обеспечение открытости и прозрачности бюджетного процесса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</si>
  <si>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в соответствии с требованиями, установленными бюджетным законодательством, %</t>
  </si>
  <si>
    <t>степень соответствия содержания  проекта решения Думы города о бюджете города и состава документов и материалов, предоставляемых одновременно с ним,  требованиям,  установленным бюджетным законодательством, %</t>
  </si>
  <si>
    <t xml:space="preserve">степень соответствия состава годового отчета об исполнении бюджета города и документов, предоставляемых одновременно с ним,  требованиям,  установленным бюджетным законодательством, % </t>
  </si>
  <si>
    <t>удельный вес своевременно исполненных департаментом финансов заявок на оплату денежных обязательств получателей бюджетных средств, в общем объеме предъявленных к оплате заявок, соответствующих установленным требованиям, %</t>
  </si>
  <si>
    <t>доля своевременно исполненных обязательств по муниципальным заимствованиям к  объему  обязательств,  подлежащих исполнению в течение отчетного года, %</t>
  </si>
  <si>
    <t xml:space="preserve">степень соответствия содержания  проекта решения Думы города о бюджете города и состава документов и материалов, предоставляемых одновременно с ним,  требованиям,  установленным бюджетным законодательством, % </t>
  </si>
  <si>
    <t>степень соответствия состава годового отчета об исполнении бюджета города и документов, предоставляемых одновременно с ним,  требованиям,  установленным бюджетным законодательством, %</t>
  </si>
  <si>
    <t xml:space="preserve">наличие достаточной, актуализированной с учетом изменений бюджетного законодательства нормативно-правовой базы по организации бюджетного процесса в городе, формирование которой отнесено к компетенции  финансового органа </t>
  </si>
  <si>
    <t>количество подготовленных проектов решений Думы города о внесении изменений в бюджет города, ед.</t>
  </si>
  <si>
    <t>количество рабочих дней после подписания Главой города решения Думы города о внесении изменений в бюджет, в течение которых утверждаются изменения сводной бюджетной росписи и лимитов бюджетных обязательств, дн.</t>
  </si>
  <si>
    <t>количество рабочих дней после подписания Главой города решения Думы города о бюджете (о внесении изменений в бюджет), в течение которых доводятся до главных администраторов доходов и главных администраторов источников финансирования дефицита бюджета утвержденные плановые назначения, до главных распорядителей бюджетных средств - утвержденные показатели сводной бюджетной росписи и лимиты бюджетных обязательств, дн.</t>
  </si>
  <si>
    <t>удельный вес своевременно зарегистрированных бюджетных обязательств получателей бюджетных средств, в общем объеме предъявленных к регистрации бюджетных обязательств, соответствующих установленным требованиям, %</t>
  </si>
  <si>
    <t>количество подготовленных муниципальных правовых актов об исполнении бюджета городского округа город Сургут, ед.</t>
  </si>
  <si>
    <t>количество рабочих дней, в течение которых направляется должнику уведомление о поступлении судебных актов, предусматривающих обращение взыскания на средства казенных учреждений, муниципальных бюджетных и автономных учреждений, ед.</t>
  </si>
  <si>
    <t>количество подготовленных сводных отчетов о результатах мониторинга финансового менеджмента и рекомендаций по повышению качества финансового менеджмента главными администраторами бюджетных средств, ед.</t>
  </si>
  <si>
    <t>процент исполнения налоговых доходов (отношение фактических поступлений к плановым показателям), %</t>
  </si>
  <si>
    <t>количество организованных заседаний комиссии по мобилизации дополнительных доходов в местный бюджет, ед.</t>
  </si>
  <si>
    <t>количество проведенных мониторингов дебиторской задолженности по расходам и кредиторской задолженности бюджета города, ед.</t>
  </si>
  <si>
    <t>удельный вес своевременно исполненных департаментом финансов заявок на оплату денежных обязательств муниципальных бюджетных и автономных учреждений, в общем объеме предъявленных к оплате заявок, соответствующих установленным требованиям, %</t>
  </si>
  <si>
    <t>доля главных распорядителей, получателей бюджетных средств, обеспеченных автоматизацией процессов планирования и исполнения бюджета, %</t>
  </si>
  <si>
    <t>доля автономных и бюджетных  учреждений города, обеспеченных автоматизацией процессов планирования и исполнения расходов, %</t>
  </si>
  <si>
    <t>исполнение плановых значений по администрируемым доходам (без учета безвозмездных поступлений и невыясненных поступлений, зачисляемых в бюджеты городских округов), %</t>
  </si>
  <si>
    <t>исполнение расходов на обеспечение деятельности департамента финансов, %</t>
  </si>
  <si>
    <t>степень соответствия уровня муниципального долга показателям экономически безопасного уровня, %</t>
  </si>
  <si>
    <t>доля своевременно исполненных обязательств по муниципальным заимствованиям к общему объему обязательств, подлежащего исполнению в течение отчетного года, %</t>
  </si>
  <si>
    <t>степень охвата принципалов проведением ежеквартального мониторинга их финансового состояния, %</t>
  </si>
  <si>
    <t>Значение показателя, 
в том числе:</t>
  </si>
  <si>
    <t>Программные мероприятия, объем ассигнований на реализацию программы 
и показатели результатов реализации муниципальной программы функционирования 
«Управление муниципальными финансами города Сургута на 2014 – 2016 годы»</t>
  </si>
  <si>
    <t>Объем финансирования (всего, руб.)</t>
  </si>
  <si>
    <t>соблюдение срока предоставления годовой бюджетной отчетности в Департамент финансов Ханты-Мансийского автономного округа – Югры, да/нет</t>
  </si>
  <si>
    <t>проведение мониторинга финансового менеджмента, осуществляемого  главными администраторами бюджетных средств, да/нет</t>
  </si>
  <si>
    <t>соблюдение установленных  бюджетным законодательством требований по формированию в бюджете города  условно утвержденных расходов, да/нет</t>
  </si>
  <si>
    <t xml:space="preserve"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 да/нет </t>
  </si>
  <si>
    <t>подготовка муниципальных правовых актов, в случае изменения налогового и бюджетного законодательства и (или) на основании обращений налогоплательщиков, о местных налогах с соблюдением сроков и требований, установленных налоговым и бюджетным законодательством Российской Федерации, да/нет</t>
  </si>
  <si>
    <t>разработка Основных направлений бюджетной и налоговой политики города Сургута на очередной финансовый год и плановый период в срок, установленный муниципальным правовым актом, да/нет</t>
  </si>
  <si>
    <t xml:space="preserve">соблюдение сроков доведения предельных объемов бюджетных ассигнований до главных распорядителей бюджетных средств, установленных муниципальным правовым актом, да/нет </t>
  </si>
  <si>
    <t>соблюдение установленных бюджетным законодательством сроков внесения проекта решения о бюджете в Думу города, да/нет</t>
  </si>
  <si>
    <t>соблюдение установленных предельных сроков внесения изменений в сводную бюджетную роспись, да/нет</t>
  </si>
  <si>
    <t>соблюдение установленных бюджетным законодательством сроков предоставления годового отчета об исполнении бюджета города в Контрольно - счетную палату города для проведения внешней проверки, да/нет</t>
  </si>
  <si>
    <t>соблюдение установленных бюджетным законодательством сроков внесения в Думу города годового отчета об исполнении бюджета города, да/нет</t>
  </si>
  <si>
    <t>обеспечение юридически значимого электронного взаимодействия с участниками бюджетного процесса с применением средств электронной подписи, да/нет</t>
  </si>
  <si>
    <t>соблюдение сроков предоставления в финансовый орган обоснований бюджетных ассигнований департамента финансов, да/нет</t>
  </si>
  <si>
    <t>наличие Учетной политики департамента финансов, да/нет</t>
  </si>
  <si>
    <t>отсутствие просроченной кредиторской задолженности департамента финансов, да/нет</t>
  </si>
  <si>
    <t>планирование ассигнований в объеме, необходимом для обеспечения исполнения обязательств по муниципальным заимствованиям, да/нет</t>
  </si>
  <si>
    <t>планирование ассигнований в объеме, необходимом для обеспечения исполнения обязательств по предоставленным муниципальным гарантиям, да/нет</t>
  </si>
  <si>
    <t>соблюдение установленных  бюджетным законодательством требований по формированию в бюджете города условно утвержденных расходов, да/нет</t>
  </si>
  <si>
    <t>соблюдение ограничений по предельному размеру резервного фонда Администрации города, установленного Бюджетным Кодексом Российской Федерации, да/нет</t>
  </si>
  <si>
    <t>соблюдение условий, установленных решением Думы города о бюджете города для внесения изменений в сводную бюджетную роспись 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</si>
  <si>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 xml:space="preserve"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да/нет </t>
  </si>
  <si>
    <t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учетом изменения бюджетного законодательства, да/нет</t>
  </si>
  <si>
    <t>соблюдение требований к предельному размеру расходов по обслуживанию долга, установленных бюджетным законодательством Российской Федерации, да/нет</t>
  </si>
  <si>
    <t>соблюдение требований к предельному размеру муниципальных заимствований, установленных бюджетным законодательством Российской Федерации, да/нет</t>
  </si>
  <si>
    <t>соблюдение требований к предельному размеру дефицита бюджета, установленных бюджетным законодательством Российской Федерации при планировании и исполнении  бюджета города, да/нет</t>
  </si>
  <si>
    <t>количество сформированных и размещенных на официальном интернет-сайте Администрации города реестров расходных обязательств городского округа город Сургут, ед.</t>
  </si>
  <si>
    <t>размещение на официальном интернет-сайте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</si>
  <si>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В том числе по годам:</t>
  </si>
  <si>
    <t>предоставление  годовой бюджетной отчетности города  в финансовый орган  Ханты-Мансийского автономного округа – Югры с соблюдением установленного срока</t>
  </si>
  <si>
    <t>- за счет межбюд-жетных трансфертов из окружного бюджета</t>
  </si>
  <si>
    <t>функционирование интернет - портала «Бюджет для граждан», интегрированного с автоматизированной системой планирования и исполнения бюджета города, да/нет</t>
  </si>
  <si>
    <t>Комплексная 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</si>
  <si>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Цель подпрограммы 1: Проведение бюджетной политики в пределах установленных 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</si>
  <si>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Цель подпрограммы 2. Обеспечение сбалансированности, устойчивости бюджета города путем проведения ответственной  муниципальной долговой политики</t>
  </si>
  <si>
    <t>Цель подпрограммы 3: Реализация мер по финансовому обеспечению расходов непредвиденного характера и прогнозируемых на перспективу расходных обязательств  путем  формирования и использования резервов бюджетных ассигнований в соответствии с бюджетным законодательством</t>
  </si>
  <si>
    <t xml:space="preserve">Объём ассигнований администратора - департамент финансов </t>
  </si>
  <si>
    <t>Мероприятие 3.2.1 Резервирование бюджетных ассигнований с целью последующего их распределения между главными распорядителями бюджетных средств</t>
  </si>
  <si>
    <t>Мероприятие 2.1.1 Проведение взвешенной долговой политики, надлежащее исполнение обязательств по муниципальным заимствованиям</t>
  </si>
  <si>
    <t>количество обновлений автоматизированной системы планирования и исполнения бюджета, не связанных с изменениями бюджетного законодательства, ед.</t>
  </si>
  <si>
    <t xml:space="preserve">совершенствование функционала системы планирования и исполнения бюджета </t>
  </si>
  <si>
    <t>количество рассмотренных  муниципальных правовых актов об утверждении муниципальных программ (о внесении изменений в муниципальные программы), поступивших на согласование в департамент финансов, ед.</t>
  </si>
  <si>
    <t>Приложение к муниципальной программе функционирования «Управление муниципальными финансами города Сургута на 2014 – 2016 годы»</t>
  </si>
  <si>
    <t>Объем финансирования (руб.)</t>
  </si>
  <si>
    <t>Отклонение</t>
  </si>
  <si>
    <t>руб.</t>
  </si>
  <si>
    <t>%</t>
  </si>
  <si>
    <t>Результат реализации программы</t>
  </si>
  <si>
    <t>ед.</t>
  </si>
  <si>
    <t>Ответственный (администратор или соадминистратор)</t>
  </si>
  <si>
    <t>департамент финансов</t>
  </si>
  <si>
    <t>х</t>
  </si>
  <si>
    <t>Исполнитель:</t>
  </si>
  <si>
    <t>Специалист-эксперт ОУиО</t>
  </si>
  <si>
    <t>Источники финансирования</t>
  </si>
  <si>
    <t>Примечание (внешние и внутренние факторы, обусловившие неисполнение плана)</t>
  </si>
  <si>
    <t>Примечание (внешние и внутренние факторы, обусловившие неисполнение/перевыполнение показателей)</t>
  </si>
  <si>
    <t>Третьякова Н.В. 52-23-01</t>
  </si>
  <si>
    <t>функционирование Интернет - портала «Бюджет для граждан», интегрированного с автоматизированной системой планирования и исполнения бюджета города, да/нет</t>
  </si>
  <si>
    <t>своевременная подготовка  проекта решения о бюджете в целях соблюдения установленных бюджетным законодательством сроков его внесения Администрацией города в Думу города, да/нет</t>
  </si>
  <si>
    <t>соблюдение требований к объему расходов на обслуживание муниципального долга, установленных бюджетным законодательством Российской Федерации, да/нет</t>
  </si>
  <si>
    <t>соблюдение требований к предельному объему муниципальных заимствований, установленных бюджетным законодательством Российской Федерации, да/нет</t>
  </si>
  <si>
    <t>доля главных распорядителей, получателей бюджетных средств, обеспеченных автоматизацией процессов планирования и исполнения бюджетных ассигнований, %</t>
  </si>
  <si>
    <t>доля автономных и бюджетных  учреждений города, обеспеченных автоматизацией процессов планирования и исполнения планов финансово-хозяйственной деятельности, %</t>
  </si>
  <si>
    <t>- за счет межбюджетных трансфертов из окружного бюджета</t>
  </si>
  <si>
    <t>Директор департамента</t>
  </si>
  <si>
    <t>Уточненный план на 2016 год</t>
  </si>
  <si>
    <t>Факт за 2016 год</t>
  </si>
  <si>
    <t>Цель программы: Обеспечение сбалансированности, устойчивости бюджета города, создание условий для качественной организации бюджетного процесса в городском округе город Сургут</t>
  </si>
  <si>
    <t>степень соответствия содержания проекта решения Думы города о бюджете города и состава документов и материалов, представляемых одновременно с ним,  требованиям,  установленным бюджетным законодательством, %</t>
  </si>
  <si>
    <t>соблюдение срока предоставления годовой бюджетной отчетности  в Департамент финансов Ханты-Мансийского автономного округа – Югры, да/нет</t>
  </si>
  <si>
    <t>удельный вес своевременно исполненных департаментом финансов заявок на оплату денежных обязательств получателей бюджетных средств в общем объеме предъявленных к оплате заявок, соответствующих установленным требованиям, %</t>
  </si>
  <si>
    <t xml:space="preserve">обеспечение функционирования автоматизированной системы планирования и исполнения бюджета города, адаптированной                                                                к осуществлению бюджетного процесса с учетом изменения бюджетного законодательства,  да/нет </t>
  </si>
  <si>
    <t>функционирование интернет-портала «Бюджет для граждан», интегрированного с автоматизированной системой планирования и исполнения бюджета города, да/нет</t>
  </si>
  <si>
    <t>степень соответствия содержания  проекта решения Думы города о бюджете города и состава документов и материалов, представляемых одновременно с ним,  требованиям,  установленным бюджетным законодательством, %</t>
  </si>
  <si>
    <t xml:space="preserve">степень соответствия состава годового отчета об исполнении бюджета города и документов, представляемых одновременно с ним, требованиям,  установленным бюджетным законодательством, % </t>
  </si>
  <si>
    <t>Задача. Проведение бюджетной и налоговой политики в пределах установленных полномочий, направленной на обеспечение сбалансированности, устойчивости бюджета города, создание условий для качественной организации бюджетного процесса</t>
  </si>
  <si>
    <t>подготовка муниципальных правовых актов в случае изменения налогового  и бюджетного законодательства и (или) на основании обращений налогоплательщиков, о местных налогах и сборах с соблюдением сроков  и требований, установленных налоговым и бюджетным законодательством Российской Федерации, да/нет</t>
  </si>
  <si>
    <t>разработка основных направлений бюджетной и налоговой политики города на очередной финансовый год и плановый период в срок, установленный муниципальным правовым актом, да/нет</t>
  </si>
  <si>
    <t>количество рассмотренных муниципальных правовых актов об утверждении муниципальных программ (о внесении изменений  в муниципальные программы), поступивших на согласование в департамент финансов, ед.</t>
  </si>
  <si>
    <t>количество рабочих дней после подписания Главой города решения Думы города о бюджете (о внесении изменений в бюджет), в течение которых доводятся до главных администраторов доходов  и главных администраторов источников финансирования дефицита бюджета утвержденные плановые назначения, до главных распорядителей бюджетных средств - утвержденные показатели сводной бюджетной росписи и лимиты бюджетных обязательств, дн.</t>
  </si>
  <si>
    <t>количество сформированных и размещенных на официальном портале Администрации города реестров расходных обязательств городского округа город Сургут, ед.</t>
  </si>
  <si>
    <t>удельный вес своевременно зарегистрированных бюджетных обязательств получателей бюджетных средств в общем объеме предъявленных                                                    к регистрации бюджетных обязательств, соответствующих установленным требованиям, %</t>
  </si>
  <si>
    <t>удельный вес своевременно исполненных департаментом финансов заявок  на оплату денежных обязательств получателей бюджетных средств в общем объеме предъявленных к оплате заявок, соответствующих установленным требованиям, %</t>
  </si>
  <si>
    <t>соблюдение срока представления годовой бюджетной отчетности в Департамент финансов Ханты-Мансийского автономного округа – Югры, да/нет</t>
  </si>
  <si>
    <t>своевременная подготовка годового отчета 
об исполнении бюджета города  в целях соблюдения установленных бюджетным законодательством сроков  его предоставления Администрацией города в Контрольно - счетную палату города для проведения внешней проверки, да/нет</t>
  </si>
  <si>
    <t>своевременная подготовка годового отчета 
об исполнении бюджета города  в целях соблюдения установленных бюджетным законодательством сроков его внесения  Администрацией города в Думу города, да/нет</t>
  </si>
  <si>
    <t>степень соответствия состава годового отчета об исполнении бюджета города и документов, представляемых одновременно с ним,  требованиям,  установленным бюджетным законодательством, %</t>
  </si>
  <si>
    <t>удельный вес своевременно исполненных департаментом финансов заявок на оплату денежных обязательств муниципальных бюджетных и автономных учреждений общем объеме предъявленных к оплате заявок, соответствующих установленным требованиям, %</t>
  </si>
  <si>
    <t>размещение на официальном портале Администрации города муниципальных правовых актов по вопросам организации бюджетного процесса, осуществления кассового обслуживания муниципальных бюджетных и автономных учреждений, аналитических материалов о бюджете города и его исполнении, да/нет</t>
  </si>
  <si>
    <t>исполнение плановых назначений  по администрируемым доходам (без учета безвозмездных поступлений  и невыясненных поступлений, зачисляемых в бюджеты городских округов), %</t>
  </si>
  <si>
    <t>исполнение расходов на обеспечение деятельности департамента  финансов, %</t>
  </si>
  <si>
    <t xml:space="preserve">Мероприятие 1. Обеспечение выполнения функций департамента финансов.
</t>
  </si>
  <si>
    <t>доля своевременно исполненных обязательств по муниципальным заимствованиям к общему объему обязательств, подлежащих исполнению                               в течение отчетного года, %</t>
  </si>
  <si>
    <t>3.1. Формирование в бюджете города резервного фонда Администрации города                                       в соответствии с требованиями Бюджетного кодекса Российской Федерации</t>
  </si>
  <si>
    <t>3.2. Формирование в бюджете города условно утвержденных расходов в соответствии                                     с требованиями Бюджетного кодекса Российской Федерации</t>
  </si>
  <si>
    <t xml:space="preserve">3.3.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
</t>
  </si>
  <si>
    <t>соблюдение условий,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ассигнований, в целях распределения их между главными распорядителями бюджетных средств, да/нет</t>
  </si>
  <si>
    <t>Общий объем ассигнований на реализацию муниципальной программы функционирования «Управление муниципальными финансами города Сургута на 2014 – 2030 годы», всего, в том числе:</t>
  </si>
  <si>
    <t>формирование и представление в Федеральное казначейство информации, 
и документов для включения в Сводный реестр участников бюджетного процесса, 
а также юридических лиц, не являющихся участниками бюджетного процесса, да/нет</t>
  </si>
  <si>
    <t>Отсутствие потребности в запланированных расходах.
Неисполнение плановых назначений в связи с отсутствием потребности использования средств для уплаты процентов по муниципальному контракту, заключенному с ПАО Запсибкомбанк обусловленное снижением процентной ставки по муниципальному контракту и переносом срока выборки кредитных средств на более поздний срок в сравнении с первоначально запланированным.</t>
  </si>
  <si>
    <t>Е.В. Дергунова</t>
  </si>
  <si>
    <t xml:space="preserve">Приложение 3
к порядку принятий решений о разработке, формирования и реализации муниципальных программ городского округа город Сургут
                         </t>
  </si>
  <si>
    <t>Уточненный план на 01.01.2017 года</t>
  </si>
  <si>
    <t>Наименование показателя, ед.измерения</t>
  </si>
  <si>
    <t>Мероприятие 2. Управление муниципальным долгом города
в том числе</t>
  </si>
  <si>
    <t>2.1. Исполнение обязательств по муниципальным заимствованиям</t>
  </si>
  <si>
    <t>2.2. Обеспечение обязательств по муниципальным гарантиям</t>
  </si>
  <si>
    <t>Мероприятие 4. Обеспечение функционирования и развития автоматизированных систем управления бюджетным процессом в том числе</t>
  </si>
  <si>
    <t>Мероприятие 3. Формирование резервных средств в бюджете города в том числе</t>
  </si>
  <si>
    <t>4.1. Обеспечение функционирования автоматизированных систем планирования и исполнения бюджета</t>
  </si>
  <si>
    <t>4.2. Создание портала "Бюджет для граждан" интегрированного             с информационной системой планирования и исполнения бюджета города</t>
  </si>
  <si>
    <t>Годовой отчет 
об исполнении муниципальной программы функционирования 
«Управление муниципальными финансами города Сургута на 2014 – 2030 годы» на 01 января 2017 года</t>
  </si>
  <si>
    <t>- за счет межбюджетных трансфертов из федерального бюджета</t>
  </si>
  <si>
    <t xml:space="preserve">Неиспользование средств резервного фонда Администрации города обусловлено отсутствием фактической востребованности расходов, связанных с предупреждением либо ликвидацией чрезвычайных ситуаций. </t>
  </si>
  <si>
    <t xml:space="preserve">Неисполнение средств, зарезервированных в бюджетной росписи департамента финансов до принятия соответствующих нормативно-правовых актов на обеспечение расходных обязательств, возникающих после ввода в эксплуатацию новых объектов муниципальной собственности, создания новых муниципальных учреждений, связано с изменением сроков ввода новых объектов в эксплуатацию. </t>
  </si>
  <si>
    <t>Утвержденный план на 01.01.2017 года*</t>
  </si>
  <si>
    <t>Утвержденный план на 2016 год*</t>
  </si>
  <si>
    <t>* В соответствии с постановлением от 11.08.2016 № 6079 "От внесении изменения в постановление Администрации города от 13.12.2013 № 8994 "Об утверждении муниципальной программы функционирования "Управление муниципальными финансами города Сургута на 2014-2030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</si>
</sst>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4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0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view="pageBreakPreview" topLeftCell="A62" zoomScale="60" zoomScaleNormal="40" workbookViewId="0">
      <selection activeCell="J66" sqref="J66:J68"/>
    </sheetView>
  </sheetViews>
  <sheetFormatPr defaultColWidth="9.140625" defaultRowHeight="15" x14ac:dyDescent="0.25"/>
  <cols>
    <col min="1" max="1" width="26.140625" style="3" customWidth="1"/>
    <col min="2" max="2" width="22.28515625" style="3" customWidth="1"/>
    <col min="3" max="3" width="19" style="3" customWidth="1"/>
    <col min="4" max="4" width="18.85546875" style="3" customWidth="1"/>
    <col min="5" max="6" width="18.7109375" style="3" customWidth="1"/>
    <col min="7" max="7" width="15.85546875" style="3" customWidth="1"/>
    <col min="8" max="8" width="20.28515625" style="3" customWidth="1"/>
    <col min="9" max="9" width="47.140625" style="16" customWidth="1"/>
    <col min="10" max="10" width="43.7109375" style="16" customWidth="1"/>
    <col min="11" max="11" width="16.28515625" style="17" customWidth="1"/>
    <col min="12" max="12" width="15.140625" style="17" customWidth="1"/>
    <col min="13" max="13" width="13.140625" style="17" customWidth="1"/>
    <col min="14" max="14" width="11.42578125" style="17" customWidth="1"/>
    <col min="15" max="15" width="11.28515625" style="17" customWidth="1"/>
    <col min="16" max="16" width="33.42578125" style="3" customWidth="1"/>
    <col min="17" max="16384" width="9.140625" style="3"/>
  </cols>
  <sheetData>
    <row r="1" spans="1:16" ht="68.25" customHeight="1" x14ac:dyDescent="0.3">
      <c r="I1" s="7"/>
      <c r="J1" s="7"/>
      <c r="K1" s="136" t="s">
        <v>214</v>
      </c>
      <c r="L1" s="136"/>
      <c r="M1" s="136"/>
      <c r="N1" s="136"/>
      <c r="O1" s="136"/>
      <c r="P1" s="136"/>
    </row>
    <row r="2" spans="1:16" ht="27.75" customHeight="1" x14ac:dyDescent="0.25"/>
    <row r="3" spans="1:16" ht="73.5" customHeight="1" x14ac:dyDescent="0.25">
      <c r="A3" s="137" t="s">
        <v>224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38.25" customHeight="1" x14ac:dyDescent="0.25">
      <c r="A4" s="138" t="s">
        <v>0</v>
      </c>
      <c r="B4" s="114" t="s">
        <v>161</v>
      </c>
      <c r="C4" s="114" t="s">
        <v>166</v>
      </c>
      <c r="D4" s="114" t="s">
        <v>155</v>
      </c>
      <c r="E4" s="114"/>
      <c r="F4" s="114"/>
      <c r="G4" s="114"/>
      <c r="H4" s="114"/>
      <c r="I4" s="114" t="s">
        <v>167</v>
      </c>
      <c r="J4" s="114" t="s">
        <v>216</v>
      </c>
      <c r="K4" s="114" t="s">
        <v>159</v>
      </c>
      <c r="L4" s="114"/>
      <c r="M4" s="114"/>
      <c r="N4" s="114"/>
      <c r="O4" s="114"/>
      <c r="P4" s="105" t="s">
        <v>168</v>
      </c>
    </row>
    <row r="5" spans="1:16" ht="29.25" customHeight="1" x14ac:dyDescent="0.25">
      <c r="A5" s="124"/>
      <c r="B5" s="114"/>
      <c r="C5" s="114"/>
      <c r="D5" s="114" t="s">
        <v>228</v>
      </c>
      <c r="E5" s="114" t="s">
        <v>215</v>
      </c>
      <c r="F5" s="114" t="s">
        <v>179</v>
      </c>
      <c r="G5" s="114" t="s">
        <v>156</v>
      </c>
      <c r="H5" s="114"/>
      <c r="I5" s="114"/>
      <c r="J5" s="114"/>
      <c r="K5" s="114" t="s">
        <v>229</v>
      </c>
      <c r="L5" s="114" t="s">
        <v>178</v>
      </c>
      <c r="M5" s="114" t="s">
        <v>179</v>
      </c>
      <c r="N5" s="114" t="s">
        <v>156</v>
      </c>
      <c r="O5" s="114"/>
      <c r="P5" s="139"/>
    </row>
    <row r="6" spans="1:16" ht="58.5" customHeight="1" x14ac:dyDescent="0.25">
      <c r="A6" s="127"/>
      <c r="B6" s="114"/>
      <c r="C6" s="114"/>
      <c r="D6" s="114"/>
      <c r="E6" s="114"/>
      <c r="F6" s="114"/>
      <c r="G6" s="67" t="s">
        <v>157</v>
      </c>
      <c r="H6" s="67" t="s">
        <v>158</v>
      </c>
      <c r="I6" s="114"/>
      <c r="J6" s="114"/>
      <c r="K6" s="114"/>
      <c r="L6" s="114"/>
      <c r="M6" s="114"/>
      <c r="N6" s="67" t="s">
        <v>160</v>
      </c>
      <c r="O6" s="67" t="s">
        <v>158</v>
      </c>
      <c r="P6" s="106"/>
    </row>
    <row r="7" spans="1:16" ht="15.75" customHeight="1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</row>
    <row r="8" spans="1:16" s="96" customFormat="1" ht="59.25" customHeight="1" x14ac:dyDescent="0.25">
      <c r="A8" s="118" t="s">
        <v>180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16" s="37" customFormat="1" ht="133.5" customHeight="1" x14ac:dyDescent="0.25">
      <c r="A9" s="121" t="s">
        <v>1</v>
      </c>
      <c r="B9" s="122"/>
      <c r="C9" s="122"/>
      <c r="D9" s="122"/>
      <c r="E9" s="122"/>
      <c r="F9" s="122"/>
      <c r="G9" s="122"/>
      <c r="H9" s="122"/>
      <c r="I9" s="123"/>
      <c r="J9" s="52" t="s">
        <v>84</v>
      </c>
      <c r="K9" s="67">
        <v>100</v>
      </c>
      <c r="L9" s="67">
        <v>100</v>
      </c>
      <c r="M9" s="94">
        <v>100</v>
      </c>
      <c r="N9" s="67">
        <f>M9-K9</f>
        <v>0</v>
      </c>
      <c r="O9" s="49">
        <f>N9/K9</f>
        <v>0</v>
      </c>
      <c r="P9" s="52"/>
    </row>
    <row r="10" spans="1:16" s="37" customFormat="1" ht="100.5" customHeight="1" x14ac:dyDescent="0.25">
      <c r="A10" s="124"/>
      <c r="B10" s="125"/>
      <c r="C10" s="125"/>
      <c r="D10" s="125"/>
      <c r="E10" s="125"/>
      <c r="F10" s="125"/>
      <c r="G10" s="125"/>
      <c r="H10" s="125"/>
      <c r="I10" s="126"/>
      <c r="J10" s="66" t="s">
        <v>181</v>
      </c>
      <c r="K10" s="64">
        <v>100</v>
      </c>
      <c r="L10" s="64">
        <v>100</v>
      </c>
      <c r="M10" s="84">
        <v>100</v>
      </c>
      <c r="N10" s="62">
        <f>M10-K10</f>
        <v>0</v>
      </c>
      <c r="O10" s="63">
        <f>N10/K10</f>
        <v>0</v>
      </c>
      <c r="P10" s="52"/>
    </row>
    <row r="11" spans="1:16" s="37" customFormat="1" ht="95.25" customHeight="1" x14ac:dyDescent="0.25">
      <c r="A11" s="124"/>
      <c r="B11" s="125"/>
      <c r="C11" s="125"/>
      <c r="D11" s="125"/>
      <c r="E11" s="125"/>
      <c r="F11" s="125"/>
      <c r="G11" s="125"/>
      <c r="H11" s="125"/>
      <c r="I11" s="126"/>
      <c r="J11" s="52" t="s">
        <v>187</v>
      </c>
      <c r="K11" s="67">
        <v>100</v>
      </c>
      <c r="L11" s="67">
        <v>100</v>
      </c>
      <c r="M11" s="90">
        <v>100</v>
      </c>
      <c r="N11" s="62">
        <f>M11-K11</f>
        <v>0</v>
      </c>
      <c r="O11" s="63">
        <f>N11/K11</f>
        <v>0</v>
      </c>
      <c r="P11" s="52"/>
    </row>
    <row r="12" spans="1:16" s="37" customFormat="1" ht="78.75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6"/>
      <c r="J12" s="52" t="s">
        <v>182</v>
      </c>
      <c r="K12" s="67" t="s">
        <v>2</v>
      </c>
      <c r="L12" s="67" t="s">
        <v>2</v>
      </c>
      <c r="M12" s="94" t="s">
        <v>2</v>
      </c>
      <c r="N12" s="62">
        <v>0</v>
      </c>
      <c r="O12" s="63">
        <v>0</v>
      </c>
      <c r="P12" s="52"/>
    </row>
    <row r="13" spans="1:16" s="37" customFormat="1" ht="117" customHeight="1" x14ac:dyDescent="0.25">
      <c r="A13" s="124"/>
      <c r="B13" s="125"/>
      <c r="C13" s="125"/>
      <c r="D13" s="125"/>
      <c r="E13" s="125"/>
      <c r="F13" s="125"/>
      <c r="G13" s="125"/>
      <c r="H13" s="125"/>
      <c r="I13" s="126"/>
      <c r="J13" s="52" t="s">
        <v>183</v>
      </c>
      <c r="K13" s="67">
        <v>100</v>
      </c>
      <c r="L13" s="67">
        <v>100</v>
      </c>
      <c r="M13" s="80">
        <v>100</v>
      </c>
      <c r="N13" s="67">
        <f>M13-K13</f>
        <v>0</v>
      </c>
      <c r="O13" s="49">
        <f>N13/K13</f>
        <v>0</v>
      </c>
      <c r="P13" s="52"/>
    </row>
    <row r="14" spans="1:16" s="37" customFormat="1" ht="78.75" customHeight="1" x14ac:dyDescent="0.25">
      <c r="A14" s="124"/>
      <c r="B14" s="125"/>
      <c r="C14" s="125"/>
      <c r="D14" s="125"/>
      <c r="E14" s="125"/>
      <c r="F14" s="125"/>
      <c r="G14" s="125"/>
      <c r="H14" s="125"/>
      <c r="I14" s="126"/>
      <c r="J14" s="52" t="s">
        <v>114</v>
      </c>
      <c r="K14" s="67" t="s">
        <v>2</v>
      </c>
      <c r="L14" s="67" t="s">
        <v>2</v>
      </c>
      <c r="M14" s="83" t="s">
        <v>2</v>
      </c>
      <c r="N14" s="62">
        <v>0</v>
      </c>
      <c r="O14" s="63">
        <v>0</v>
      </c>
      <c r="P14" s="52"/>
    </row>
    <row r="15" spans="1:16" s="37" customFormat="1" ht="91.5" customHeight="1" x14ac:dyDescent="0.25">
      <c r="A15" s="124"/>
      <c r="B15" s="125"/>
      <c r="C15" s="125"/>
      <c r="D15" s="125"/>
      <c r="E15" s="125"/>
      <c r="F15" s="125"/>
      <c r="G15" s="125"/>
      <c r="H15" s="125"/>
      <c r="I15" s="126"/>
      <c r="J15" s="52" t="s">
        <v>88</v>
      </c>
      <c r="K15" s="67">
        <v>100</v>
      </c>
      <c r="L15" s="67">
        <v>100</v>
      </c>
      <c r="M15" s="94">
        <v>100</v>
      </c>
      <c r="N15" s="62">
        <f>M15-K15</f>
        <v>0</v>
      </c>
      <c r="O15" s="63">
        <f>N15/K15</f>
        <v>0</v>
      </c>
      <c r="P15" s="52"/>
    </row>
    <row r="16" spans="1:16" s="37" customFormat="1" ht="81" customHeight="1" x14ac:dyDescent="0.25">
      <c r="A16" s="124"/>
      <c r="B16" s="125"/>
      <c r="C16" s="125"/>
      <c r="D16" s="125"/>
      <c r="E16" s="125"/>
      <c r="F16" s="125"/>
      <c r="G16" s="125"/>
      <c r="H16" s="125"/>
      <c r="I16" s="126"/>
      <c r="J16" s="52" t="s">
        <v>115</v>
      </c>
      <c r="K16" s="67" t="s">
        <v>2</v>
      </c>
      <c r="L16" s="67" t="s">
        <v>2</v>
      </c>
      <c r="M16" s="90" t="s">
        <v>2</v>
      </c>
      <c r="N16" s="62">
        <v>0</v>
      </c>
      <c r="O16" s="63">
        <v>0</v>
      </c>
      <c r="P16" s="52"/>
    </row>
    <row r="17" spans="1:16" s="37" customFormat="1" ht="127.5" customHeight="1" x14ac:dyDescent="0.25">
      <c r="A17" s="124"/>
      <c r="B17" s="125"/>
      <c r="C17" s="125"/>
      <c r="D17" s="125"/>
      <c r="E17" s="125"/>
      <c r="F17" s="125"/>
      <c r="G17" s="125"/>
      <c r="H17" s="125"/>
      <c r="I17" s="126"/>
      <c r="J17" s="52" t="s">
        <v>184</v>
      </c>
      <c r="K17" s="67" t="s">
        <v>2</v>
      </c>
      <c r="L17" s="67" t="s">
        <v>2</v>
      </c>
      <c r="M17" s="93" t="s">
        <v>2</v>
      </c>
      <c r="N17" s="67">
        <v>0</v>
      </c>
      <c r="O17" s="49">
        <v>0</v>
      </c>
      <c r="P17" s="52"/>
    </row>
    <row r="18" spans="1:16" s="37" customFormat="1" ht="104.25" customHeight="1" x14ac:dyDescent="0.25">
      <c r="A18" s="127"/>
      <c r="B18" s="128"/>
      <c r="C18" s="128"/>
      <c r="D18" s="128"/>
      <c r="E18" s="128"/>
      <c r="F18" s="128"/>
      <c r="G18" s="128"/>
      <c r="H18" s="128"/>
      <c r="I18" s="129"/>
      <c r="J18" s="52" t="s">
        <v>185</v>
      </c>
      <c r="K18" s="95" t="s">
        <v>2</v>
      </c>
      <c r="L18" s="95" t="s">
        <v>2</v>
      </c>
      <c r="M18" s="95" t="s">
        <v>2</v>
      </c>
      <c r="N18" s="95">
        <v>0</v>
      </c>
      <c r="O18" s="49">
        <v>0</v>
      </c>
      <c r="P18" s="52"/>
    </row>
    <row r="19" spans="1:16" s="37" customFormat="1" ht="53.25" customHeight="1" x14ac:dyDescent="0.25">
      <c r="A19" s="111" t="s">
        <v>188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</row>
    <row r="20" spans="1:16" s="37" customFormat="1" ht="135" customHeight="1" x14ac:dyDescent="0.25">
      <c r="A20" s="130" t="s">
        <v>204</v>
      </c>
      <c r="B20" s="115" t="s">
        <v>162</v>
      </c>
      <c r="C20" s="134" t="s">
        <v>8</v>
      </c>
      <c r="D20" s="133">
        <f>D22</f>
        <v>99479461</v>
      </c>
      <c r="E20" s="133">
        <f>E22</f>
        <v>102925890.68000001</v>
      </c>
      <c r="F20" s="133">
        <f>F22</f>
        <v>102306873.79000001</v>
      </c>
      <c r="G20" s="133">
        <f>G22</f>
        <v>-619016.8900000006</v>
      </c>
      <c r="H20" s="135">
        <f>G20/E20</f>
        <v>-6.0141999832145692E-3</v>
      </c>
      <c r="I20" s="142"/>
      <c r="J20" s="56" t="s">
        <v>84</v>
      </c>
      <c r="K20" s="57">
        <v>100</v>
      </c>
      <c r="L20" s="57">
        <v>100</v>
      </c>
      <c r="M20" s="94">
        <v>100</v>
      </c>
      <c r="N20" s="94">
        <f>L20-M20</f>
        <v>0</v>
      </c>
      <c r="O20" s="49">
        <f>N20/L20</f>
        <v>0</v>
      </c>
      <c r="P20" s="52"/>
    </row>
    <row r="21" spans="1:16" s="37" customFormat="1" ht="139.5" customHeight="1" x14ac:dyDescent="0.25">
      <c r="A21" s="131"/>
      <c r="B21" s="116"/>
      <c r="C21" s="134"/>
      <c r="D21" s="133"/>
      <c r="E21" s="133"/>
      <c r="F21" s="133"/>
      <c r="G21" s="133"/>
      <c r="H21" s="135"/>
      <c r="I21" s="142"/>
      <c r="J21" s="54" t="s">
        <v>189</v>
      </c>
      <c r="K21" s="55" t="s">
        <v>2</v>
      </c>
      <c r="L21" s="55" t="s">
        <v>2</v>
      </c>
      <c r="M21" s="78" t="s">
        <v>2</v>
      </c>
      <c r="N21" s="78">
        <v>0</v>
      </c>
      <c r="O21" s="49">
        <v>0</v>
      </c>
      <c r="P21" s="52"/>
    </row>
    <row r="22" spans="1:16" s="37" customFormat="1" ht="87" customHeight="1" x14ac:dyDescent="0.25">
      <c r="A22" s="131"/>
      <c r="B22" s="116"/>
      <c r="C22" s="115" t="s">
        <v>9</v>
      </c>
      <c r="D22" s="133">
        <v>99479461</v>
      </c>
      <c r="E22" s="133">
        <v>102925890.68000001</v>
      </c>
      <c r="F22" s="133">
        <v>102306873.79000001</v>
      </c>
      <c r="G22" s="133">
        <f>F22-E22</f>
        <v>-619016.8900000006</v>
      </c>
      <c r="H22" s="135">
        <f t="shared" ref="H22" si="0">G22/E22</f>
        <v>-6.0141999832145692E-3</v>
      </c>
      <c r="I22" s="142"/>
      <c r="J22" s="54" t="s">
        <v>190</v>
      </c>
      <c r="K22" s="55" t="s">
        <v>2</v>
      </c>
      <c r="L22" s="55" t="s">
        <v>2</v>
      </c>
      <c r="M22" s="78" t="s">
        <v>2</v>
      </c>
      <c r="N22" s="78">
        <v>0</v>
      </c>
      <c r="O22" s="49">
        <v>0</v>
      </c>
      <c r="P22" s="52"/>
    </row>
    <row r="23" spans="1:16" s="37" customFormat="1" ht="88.5" customHeight="1" x14ac:dyDescent="0.25">
      <c r="A23" s="131"/>
      <c r="B23" s="116"/>
      <c r="C23" s="116"/>
      <c r="D23" s="133"/>
      <c r="E23" s="133"/>
      <c r="F23" s="133"/>
      <c r="G23" s="133"/>
      <c r="H23" s="135"/>
      <c r="I23" s="142"/>
      <c r="J23" s="54" t="s">
        <v>119</v>
      </c>
      <c r="K23" s="55" t="s">
        <v>2</v>
      </c>
      <c r="L23" s="55" t="s">
        <v>2</v>
      </c>
      <c r="M23" s="83" t="s">
        <v>2</v>
      </c>
      <c r="N23" s="83">
        <v>0</v>
      </c>
      <c r="O23" s="85">
        <v>0</v>
      </c>
      <c r="P23" s="61"/>
    </row>
    <row r="24" spans="1:16" s="37" customFormat="1" ht="105.75" customHeight="1" x14ac:dyDescent="0.25">
      <c r="A24" s="131"/>
      <c r="B24" s="116"/>
      <c r="C24" s="116"/>
      <c r="D24" s="133"/>
      <c r="E24" s="133"/>
      <c r="F24" s="133"/>
      <c r="G24" s="133"/>
      <c r="H24" s="135"/>
      <c r="I24" s="142"/>
      <c r="J24" s="68" t="s">
        <v>191</v>
      </c>
      <c r="K24" s="67" t="s">
        <v>42</v>
      </c>
      <c r="L24" s="67" t="s">
        <v>42</v>
      </c>
      <c r="M24" s="83">
        <v>141</v>
      </c>
      <c r="N24" s="83">
        <v>0</v>
      </c>
      <c r="O24" s="85">
        <v>0</v>
      </c>
      <c r="P24" s="61"/>
    </row>
    <row r="25" spans="1:16" s="37" customFormat="1" ht="102.75" customHeight="1" x14ac:dyDescent="0.25">
      <c r="A25" s="131"/>
      <c r="B25" s="116"/>
      <c r="C25" s="116"/>
      <c r="D25" s="133"/>
      <c r="E25" s="133"/>
      <c r="F25" s="133"/>
      <c r="G25" s="133"/>
      <c r="H25" s="135"/>
      <c r="I25" s="142"/>
      <c r="J25" s="54" t="s">
        <v>186</v>
      </c>
      <c r="K25" s="83">
        <v>100</v>
      </c>
      <c r="L25" s="83">
        <v>100</v>
      </c>
      <c r="M25" s="83">
        <v>100</v>
      </c>
      <c r="N25" s="83">
        <f t="shared" ref="N25:N48" si="1">L25-M25</f>
        <v>0</v>
      </c>
      <c r="O25" s="85">
        <f t="shared" ref="O25:O48" si="2">N25/L25</f>
        <v>0</v>
      </c>
      <c r="P25" s="61"/>
    </row>
    <row r="26" spans="1:16" s="37" customFormat="1" ht="102" customHeight="1" x14ac:dyDescent="0.25">
      <c r="A26" s="131"/>
      <c r="B26" s="116"/>
      <c r="C26" s="116"/>
      <c r="D26" s="133"/>
      <c r="E26" s="133"/>
      <c r="F26" s="133"/>
      <c r="G26" s="133"/>
      <c r="H26" s="135"/>
      <c r="I26" s="142"/>
      <c r="J26" s="54" t="s">
        <v>171</v>
      </c>
      <c r="K26" s="55" t="s">
        <v>2</v>
      </c>
      <c r="L26" s="55" t="s">
        <v>2</v>
      </c>
      <c r="M26" s="83" t="s">
        <v>2</v>
      </c>
      <c r="N26" s="83">
        <v>0</v>
      </c>
      <c r="O26" s="85">
        <v>0</v>
      </c>
      <c r="P26" s="61"/>
    </row>
    <row r="27" spans="1:16" s="37" customFormat="1" ht="91.5" customHeight="1" x14ac:dyDescent="0.25">
      <c r="A27" s="131"/>
      <c r="B27" s="116"/>
      <c r="C27" s="116"/>
      <c r="D27" s="133"/>
      <c r="E27" s="133"/>
      <c r="F27" s="133"/>
      <c r="G27" s="133"/>
      <c r="H27" s="135"/>
      <c r="I27" s="142"/>
      <c r="J27" s="68" t="s">
        <v>172</v>
      </c>
      <c r="K27" s="55" t="s">
        <v>2</v>
      </c>
      <c r="L27" s="55" t="s">
        <v>2</v>
      </c>
      <c r="M27" s="87" t="s">
        <v>2</v>
      </c>
      <c r="N27" s="87">
        <v>0</v>
      </c>
      <c r="O27" s="49">
        <v>0</v>
      </c>
      <c r="P27" s="52"/>
    </row>
    <row r="28" spans="1:16" s="37" customFormat="1" ht="85.5" customHeight="1" x14ac:dyDescent="0.25">
      <c r="A28" s="131"/>
      <c r="B28" s="116"/>
      <c r="C28" s="116"/>
      <c r="D28" s="133"/>
      <c r="E28" s="133"/>
      <c r="F28" s="133"/>
      <c r="G28" s="133"/>
      <c r="H28" s="135"/>
      <c r="I28" s="142"/>
      <c r="J28" s="68" t="s">
        <v>173</v>
      </c>
      <c r="K28" s="55" t="s">
        <v>2</v>
      </c>
      <c r="L28" s="55" t="s">
        <v>2</v>
      </c>
      <c r="M28" s="87" t="s">
        <v>2</v>
      </c>
      <c r="N28" s="87">
        <v>0</v>
      </c>
      <c r="O28" s="49">
        <v>0</v>
      </c>
      <c r="P28" s="52"/>
    </row>
    <row r="29" spans="1:16" s="37" customFormat="1" ht="90.75" customHeight="1" x14ac:dyDescent="0.25">
      <c r="A29" s="131"/>
      <c r="B29" s="116"/>
      <c r="C29" s="116"/>
      <c r="D29" s="133"/>
      <c r="E29" s="133"/>
      <c r="F29" s="133"/>
      <c r="G29" s="133"/>
      <c r="H29" s="135"/>
      <c r="I29" s="142"/>
      <c r="J29" s="54" t="s">
        <v>137</v>
      </c>
      <c r="K29" s="55" t="s">
        <v>2</v>
      </c>
      <c r="L29" s="55" t="s">
        <v>2</v>
      </c>
      <c r="M29" s="87" t="s">
        <v>2</v>
      </c>
      <c r="N29" s="87">
        <v>0</v>
      </c>
      <c r="O29" s="49">
        <v>0</v>
      </c>
      <c r="P29" s="52"/>
    </row>
    <row r="30" spans="1:16" s="37" customFormat="1" ht="70.5" customHeight="1" x14ac:dyDescent="0.25">
      <c r="A30" s="131"/>
      <c r="B30" s="116"/>
      <c r="C30" s="116"/>
      <c r="D30" s="133"/>
      <c r="E30" s="133"/>
      <c r="F30" s="133"/>
      <c r="G30" s="133"/>
      <c r="H30" s="135"/>
      <c r="I30" s="142"/>
      <c r="J30" s="54" t="s">
        <v>92</v>
      </c>
      <c r="K30" s="55">
        <v>4</v>
      </c>
      <c r="L30" s="55">
        <v>5</v>
      </c>
      <c r="M30" s="90">
        <v>5</v>
      </c>
      <c r="N30" s="90">
        <f t="shared" si="1"/>
        <v>0</v>
      </c>
      <c r="O30" s="91">
        <f t="shared" si="2"/>
        <v>0</v>
      </c>
      <c r="P30" s="61"/>
    </row>
    <row r="31" spans="1:16" s="37" customFormat="1" ht="192" customHeight="1" x14ac:dyDescent="0.25">
      <c r="A31" s="131"/>
      <c r="B31" s="116"/>
      <c r="C31" s="116"/>
      <c r="D31" s="133"/>
      <c r="E31" s="133"/>
      <c r="F31" s="133"/>
      <c r="G31" s="133"/>
      <c r="H31" s="135"/>
      <c r="I31" s="142"/>
      <c r="J31" s="56" t="s">
        <v>192</v>
      </c>
      <c r="K31" s="55" t="s">
        <v>48</v>
      </c>
      <c r="L31" s="55" t="s">
        <v>48</v>
      </c>
      <c r="M31" s="55">
        <v>1</v>
      </c>
      <c r="N31" s="90">
        <v>0</v>
      </c>
      <c r="O31" s="91">
        <v>0</v>
      </c>
      <c r="P31" s="61"/>
    </row>
    <row r="32" spans="1:16" s="37" customFormat="1" ht="74.25" customHeight="1" x14ac:dyDescent="0.25">
      <c r="A32" s="131"/>
      <c r="B32" s="116"/>
      <c r="C32" s="116"/>
      <c r="D32" s="133"/>
      <c r="E32" s="133"/>
      <c r="F32" s="133"/>
      <c r="G32" s="133"/>
      <c r="H32" s="135"/>
      <c r="I32" s="142"/>
      <c r="J32" s="59" t="s">
        <v>193</v>
      </c>
      <c r="K32" s="89">
        <v>2</v>
      </c>
      <c r="L32" s="89">
        <v>1</v>
      </c>
      <c r="M32" s="88">
        <v>1</v>
      </c>
      <c r="N32" s="88">
        <f>L32-M32</f>
        <v>0</v>
      </c>
      <c r="O32" s="49">
        <f>N32/L32</f>
        <v>0</v>
      </c>
      <c r="P32" s="52"/>
    </row>
    <row r="33" spans="1:16" s="37" customFormat="1" ht="111.75" customHeight="1" x14ac:dyDescent="0.25">
      <c r="A33" s="131"/>
      <c r="B33" s="116"/>
      <c r="C33" s="116"/>
      <c r="D33" s="133"/>
      <c r="E33" s="133"/>
      <c r="F33" s="133"/>
      <c r="G33" s="133"/>
      <c r="H33" s="135"/>
      <c r="I33" s="142"/>
      <c r="J33" s="54" t="s">
        <v>194</v>
      </c>
      <c r="K33" s="55">
        <v>100</v>
      </c>
      <c r="L33" s="55">
        <v>100</v>
      </c>
      <c r="M33" s="80">
        <v>100</v>
      </c>
      <c r="N33" s="80">
        <f t="shared" si="1"/>
        <v>0</v>
      </c>
      <c r="O33" s="81">
        <f t="shared" si="2"/>
        <v>0</v>
      </c>
      <c r="P33" s="61"/>
    </row>
    <row r="34" spans="1:16" s="37" customFormat="1" ht="69" customHeight="1" x14ac:dyDescent="0.25">
      <c r="A34" s="131"/>
      <c r="B34" s="116"/>
      <c r="C34" s="116"/>
      <c r="D34" s="133"/>
      <c r="E34" s="133"/>
      <c r="F34" s="133"/>
      <c r="G34" s="133"/>
      <c r="H34" s="135"/>
      <c r="I34" s="142"/>
      <c r="J34" s="54" t="s">
        <v>96</v>
      </c>
      <c r="K34" s="55">
        <v>4</v>
      </c>
      <c r="L34" s="55">
        <v>4</v>
      </c>
      <c r="M34" s="94">
        <v>4</v>
      </c>
      <c r="N34" s="94">
        <f t="shared" si="1"/>
        <v>0</v>
      </c>
      <c r="O34" s="49">
        <f t="shared" si="2"/>
        <v>0</v>
      </c>
      <c r="P34" s="52"/>
    </row>
    <row r="35" spans="1:16" s="37" customFormat="1" ht="111.75" customHeight="1" x14ac:dyDescent="0.25">
      <c r="A35" s="131"/>
      <c r="B35" s="116"/>
      <c r="C35" s="116"/>
      <c r="D35" s="133"/>
      <c r="E35" s="133"/>
      <c r="F35" s="133"/>
      <c r="G35" s="133"/>
      <c r="H35" s="135"/>
      <c r="I35" s="142"/>
      <c r="J35" s="54" t="s">
        <v>121</v>
      </c>
      <c r="K35" s="55" t="s">
        <v>2</v>
      </c>
      <c r="L35" s="55" t="s">
        <v>2</v>
      </c>
      <c r="M35" s="94" t="s">
        <v>2</v>
      </c>
      <c r="N35" s="94">
        <v>0</v>
      </c>
      <c r="O35" s="49">
        <v>0</v>
      </c>
      <c r="P35" s="52"/>
    </row>
    <row r="36" spans="1:16" s="37" customFormat="1" ht="111.75" customHeight="1" x14ac:dyDescent="0.25">
      <c r="A36" s="131"/>
      <c r="B36" s="116"/>
      <c r="C36" s="116"/>
      <c r="D36" s="133"/>
      <c r="E36" s="133"/>
      <c r="F36" s="133"/>
      <c r="G36" s="133"/>
      <c r="H36" s="135"/>
      <c r="I36" s="142"/>
      <c r="J36" s="54" t="s">
        <v>195</v>
      </c>
      <c r="K36" s="55">
        <v>100</v>
      </c>
      <c r="L36" s="55">
        <v>100</v>
      </c>
      <c r="M36" s="80">
        <v>100</v>
      </c>
      <c r="N36" s="80">
        <f t="shared" si="1"/>
        <v>0</v>
      </c>
      <c r="O36" s="81">
        <f t="shared" si="2"/>
        <v>0</v>
      </c>
      <c r="P36" s="61"/>
    </row>
    <row r="37" spans="1:16" s="37" customFormat="1" ht="111.75" customHeight="1" x14ac:dyDescent="0.25">
      <c r="A37" s="131"/>
      <c r="B37" s="116"/>
      <c r="C37" s="116"/>
      <c r="D37" s="133"/>
      <c r="E37" s="133"/>
      <c r="F37" s="133"/>
      <c r="G37" s="133"/>
      <c r="H37" s="135"/>
      <c r="I37" s="142"/>
      <c r="J37" s="54" t="s">
        <v>98</v>
      </c>
      <c r="K37" s="55">
        <v>2</v>
      </c>
      <c r="L37" s="55">
        <v>2</v>
      </c>
      <c r="M37" s="94">
        <v>2</v>
      </c>
      <c r="N37" s="94">
        <f t="shared" si="1"/>
        <v>0</v>
      </c>
      <c r="O37" s="49">
        <f t="shared" si="2"/>
        <v>0</v>
      </c>
      <c r="P37" s="52"/>
    </row>
    <row r="38" spans="1:16" s="37" customFormat="1" ht="111.75" customHeight="1" x14ac:dyDescent="0.25">
      <c r="A38" s="131"/>
      <c r="B38" s="116"/>
      <c r="C38" s="116"/>
      <c r="D38" s="133"/>
      <c r="E38" s="133"/>
      <c r="F38" s="133"/>
      <c r="G38" s="133"/>
      <c r="H38" s="135"/>
      <c r="I38" s="142"/>
      <c r="J38" s="54" t="s">
        <v>99</v>
      </c>
      <c r="K38" s="55" t="s">
        <v>53</v>
      </c>
      <c r="L38" s="55" t="s">
        <v>53</v>
      </c>
      <c r="M38" s="78">
        <v>101.2</v>
      </c>
      <c r="N38" s="79">
        <v>0</v>
      </c>
      <c r="O38" s="49">
        <v>0</v>
      </c>
      <c r="P38" s="52"/>
    </row>
    <row r="39" spans="1:16" s="37" customFormat="1" ht="111.75" customHeight="1" x14ac:dyDescent="0.25">
      <c r="A39" s="131"/>
      <c r="B39" s="116"/>
      <c r="C39" s="116"/>
      <c r="D39" s="133"/>
      <c r="E39" s="133"/>
      <c r="F39" s="133"/>
      <c r="G39" s="133"/>
      <c r="H39" s="135"/>
      <c r="I39" s="142"/>
      <c r="J39" s="54" t="s">
        <v>100</v>
      </c>
      <c r="K39" s="55" t="s">
        <v>54</v>
      </c>
      <c r="L39" s="55" t="s">
        <v>54</v>
      </c>
      <c r="M39" s="87">
        <v>4</v>
      </c>
      <c r="N39" s="87">
        <v>0</v>
      </c>
      <c r="O39" s="49">
        <v>0</v>
      </c>
      <c r="P39" s="52"/>
    </row>
    <row r="40" spans="1:16" s="37" customFormat="1" ht="111.75" customHeight="1" x14ac:dyDescent="0.25">
      <c r="A40" s="131"/>
      <c r="B40" s="116"/>
      <c r="C40" s="116"/>
      <c r="D40" s="133"/>
      <c r="E40" s="133"/>
      <c r="F40" s="133"/>
      <c r="G40" s="133"/>
      <c r="H40" s="135"/>
      <c r="I40" s="142"/>
      <c r="J40" s="54" t="s">
        <v>101</v>
      </c>
      <c r="K40" s="55">
        <v>4</v>
      </c>
      <c r="L40" s="55">
        <v>4</v>
      </c>
      <c r="M40" s="94">
        <v>4</v>
      </c>
      <c r="N40" s="94">
        <f t="shared" si="1"/>
        <v>0</v>
      </c>
      <c r="O40" s="49">
        <f t="shared" si="2"/>
        <v>0</v>
      </c>
      <c r="P40" s="52"/>
    </row>
    <row r="41" spans="1:16" s="37" customFormat="1" ht="111.75" customHeight="1" x14ac:dyDescent="0.25">
      <c r="A41" s="131"/>
      <c r="B41" s="116"/>
      <c r="C41" s="116"/>
      <c r="D41" s="133"/>
      <c r="E41" s="133"/>
      <c r="F41" s="133"/>
      <c r="G41" s="133"/>
      <c r="H41" s="135"/>
      <c r="I41" s="142"/>
      <c r="J41" s="56" t="s">
        <v>196</v>
      </c>
      <c r="K41" s="57" t="s">
        <v>2</v>
      </c>
      <c r="L41" s="57" t="s">
        <v>2</v>
      </c>
      <c r="M41" s="94" t="s">
        <v>2</v>
      </c>
      <c r="N41" s="94">
        <v>0</v>
      </c>
      <c r="O41" s="49">
        <v>0</v>
      </c>
      <c r="P41" s="52"/>
    </row>
    <row r="42" spans="1:16" s="37" customFormat="1" ht="111.75" customHeight="1" x14ac:dyDescent="0.25">
      <c r="A42" s="131"/>
      <c r="B42" s="116"/>
      <c r="C42" s="116"/>
      <c r="D42" s="133"/>
      <c r="E42" s="133"/>
      <c r="F42" s="133"/>
      <c r="G42" s="133"/>
      <c r="H42" s="135"/>
      <c r="I42" s="142"/>
      <c r="J42" s="54" t="s">
        <v>197</v>
      </c>
      <c r="K42" s="55" t="s">
        <v>2</v>
      </c>
      <c r="L42" s="55" t="s">
        <v>2</v>
      </c>
      <c r="M42" s="94" t="s">
        <v>2</v>
      </c>
      <c r="N42" s="94">
        <v>0</v>
      </c>
      <c r="O42" s="49">
        <v>0</v>
      </c>
      <c r="P42" s="52"/>
    </row>
    <row r="43" spans="1:16" s="37" customFormat="1" ht="111.75" customHeight="1" x14ac:dyDescent="0.25">
      <c r="A43" s="131"/>
      <c r="B43" s="116"/>
      <c r="C43" s="116"/>
      <c r="D43" s="133"/>
      <c r="E43" s="133"/>
      <c r="F43" s="133"/>
      <c r="G43" s="133"/>
      <c r="H43" s="135"/>
      <c r="I43" s="142"/>
      <c r="J43" s="54" t="s">
        <v>198</v>
      </c>
      <c r="K43" s="55" t="s">
        <v>2</v>
      </c>
      <c r="L43" s="55" t="s">
        <v>2</v>
      </c>
      <c r="M43" s="94" t="s">
        <v>2</v>
      </c>
      <c r="N43" s="94">
        <v>0</v>
      </c>
      <c r="O43" s="49">
        <v>0</v>
      </c>
      <c r="P43" s="52"/>
    </row>
    <row r="44" spans="1:16" s="37" customFormat="1" ht="111.75" customHeight="1" x14ac:dyDescent="0.25">
      <c r="A44" s="131"/>
      <c r="B44" s="116"/>
      <c r="C44" s="116"/>
      <c r="D44" s="133"/>
      <c r="E44" s="133"/>
      <c r="F44" s="133"/>
      <c r="G44" s="133"/>
      <c r="H44" s="135"/>
      <c r="I44" s="142"/>
      <c r="J44" s="58" t="s">
        <v>199</v>
      </c>
      <c r="K44" s="62">
        <v>100</v>
      </c>
      <c r="L44" s="62">
        <v>100</v>
      </c>
      <c r="M44" s="94">
        <v>100</v>
      </c>
      <c r="N44" s="94">
        <f t="shared" si="1"/>
        <v>0</v>
      </c>
      <c r="O44" s="49">
        <v>0</v>
      </c>
      <c r="P44" s="52"/>
    </row>
    <row r="45" spans="1:16" s="37" customFormat="1" ht="121.5" customHeight="1" x14ac:dyDescent="0.25">
      <c r="A45" s="131"/>
      <c r="B45" s="116"/>
      <c r="C45" s="116"/>
      <c r="D45" s="133"/>
      <c r="E45" s="133"/>
      <c r="F45" s="133"/>
      <c r="G45" s="133"/>
      <c r="H45" s="135"/>
      <c r="I45" s="142"/>
      <c r="J45" s="70" t="s">
        <v>200</v>
      </c>
      <c r="K45" s="55">
        <v>100</v>
      </c>
      <c r="L45" s="55">
        <v>100</v>
      </c>
      <c r="M45" s="80">
        <v>100</v>
      </c>
      <c r="N45" s="80">
        <f t="shared" si="1"/>
        <v>0</v>
      </c>
      <c r="O45" s="81">
        <f t="shared" si="2"/>
        <v>0</v>
      </c>
      <c r="P45" s="61"/>
    </row>
    <row r="46" spans="1:16" s="37" customFormat="1" ht="147.75" customHeight="1" x14ac:dyDescent="0.25">
      <c r="A46" s="131"/>
      <c r="B46" s="116"/>
      <c r="C46" s="116"/>
      <c r="D46" s="133"/>
      <c r="E46" s="133"/>
      <c r="F46" s="133"/>
      <c r="G46" s="133"/>
      <c r="H46" s="135"/>
      <c r="I46" s="142"/>
      <c r="J46" s="71" t="s">
        <v>201</v>
      </c>
      <c r="K46" s="65" t="s">
        <v>2</v>
      </c>
      <c r="L46" s="65" t="s">
        <v>2</v>
      </c>
      <c r="M46" s="80" t="s">
        <v>2</v>
      </c>
      <c r="N46" s="80">
        <v>0</v>
      </c>
      <c r="O46" s="81">
        <v>0</v>
      </c>
      <c r="P46" s="61"/>
    </row>
    <row r="47" spans="1:16" s="37" customFormat="1" ht="111.75" customHeight="1" x14ac:dyDescent="0.25">
      <c r="A47" s="131"/>
      <c r="B47" s="116"/>
      <c r="C47" s="116"/>
      <c r="D47" s="133"/>
      <c r="E47" s="133"/>
      <c r="F47" s="133"/>
      <c r="G47" s="133"/>
      <c r="H47" s="135"/>
      <c r="I47" s="142"/>
      <c r="J47" s="54" t="s">
        <v>174</v>
      </c>
      <c r="K47" s="55">
        <v>100</v>
      </c>
      <c r="L47" s="55">
        <v>100</v>
      </c>
      <c r="M47" s="93">
        <v>100</v>
      </c>
      <c r="N47" s="93">
        <f t="shared" si="1"/>
        <v>0</v>
      </c>
      <c r="O47" s="49">
        <f t="shared" si="2"/>
        <v>0</v>
      </c>
      <c r="P47" s="52"/>
    </row>
    <row r="48" spans="1:16" s="37" customFormat="1" ht="111.75" customHeight="1" x14ac:dyDescent="0.25">
      <c r="A48" s="131"/>
      <c r="B48" s="116"/>
      <c r="C48" s="116"/>
      <c r="D48" s="133"/>
      <c r="E48" s="133"/>
      <c r="F48" s="133"/>
      <c r="G48" s="133"/>
      <c r="H48" s="135"/>
      <c r="I48" s="142"/>
      <c r="J48" s="54" t="s">
        <v>175</v>
      </c>
      <c r="K48" s="55">
        <v>100</v>
      </c>
      <c r="L48" s="55">
        <v>100</v>
      </c>
      <c r="M48" s="93">
        <v>100</v>
      </c>
      <c r="N48" s="93">
        <f t="shared" si="1"/>
        <v>0</v>
      </c>
      <c r="O48" s="49">
        <f t="shared" si="2"/>
        <v>0</v>
      </c>
      <c r="P48" s="52"/>
    </row>
    <row r="49" spans="1:16" s="37" customFormat="1" ht="111.75" customHeight="1" x14ac:dyDescent="0.25">
      <c r="A49" s="131"/>
      <c r="B49" s="116"/>
      <c r="C49" s="116"/>
      <c r="D49" s="133"/>
      <c r="E49" s="133"/>
      <c r="F49" s="133"/>
      <c r="G49" s="133"/>
      <c r="H49" s="135"/>
      <c r="I49" s="142"/>
      <c r="J49" s="54" t="s">
        <v>124</v>
      </c>
      <c r="K49" s="55" t="s">
        <v>2</v>
      </c>
      <c r="L49" s="55" t="s">
        <v>2</v>
      </c>
      <c r="M49" s="93" t="s">
        <v>2</v>
      </c>
      <c r="N49" s="93">
        <v>0</v>
      </c>
      <c r="O49" s="49">
        <v>0</v>
      </c>
      <c r="P49" s="52"/>
    </row>
    <row r="50" spans="1:16" s="37" customFormat="1" ht="111.75" customHeight="1" x14ac:dyDescent="0.25">
      <c r="A50" s="131"/>
      <c r="B50" s="116"/>
      <c r="C50" s="116"/>
      <c r="D50" s="133"/>
      <c r="E50" s="133"/>
      <c r="F50" s="133"/>
      <c r="G50" s="133"/>
      <c r="H50" s="135"/>
      <c r="I50" s="142"/>
      <c r="J50" s="68" t="s">
        <v>125</v>
      </c>
      <c r="K50" s="67" t="s">
        <v>2</v>
      </c>
      <c r="L50" s="67" t="s">
        <v>2</v>
      </c>
      <c r="M50" s="90" t="s">
        <v>2</v>
      </c>
      <c r="N50" s="90">
        <v>0</v>
      </c>
      <c r="O50" s="91">
        <v>0</v>
      </c>
      <c r="P50" s="61"/>
    </row>
    <row r="51" spans="1:16" s="37" customFormat="1" ht="111.75" customHeight="1" x14ac:dyDescent="0.25">
      <c r="A51" s="131"/>
      <c r="B51" s="116"/>
      <c r="C51" s="116"/>
      <c r="D51" s="133"/>
      <c r="E51" s="133"/>
      <c r="F51" s="133"/>
      <c r="G51" s="133"/>
      <c r="H51" s="135"/>
      <c r="I51" s="142"/>
      <c r="J51" s="59" t="s">
        <v>202</v>
      </c>
      <c r="K51" s="94" t="s">
        <v>57</v>
      </c>
      <c r="L51" s="94" t="s">
        <v>57</v>
      </c>
      <c r="M51" s="94">
        <v>100</v>
      </c>
      <c r="N51" s="94">
        <v>0</v>
      </c>
      <c r="O51" s="49">
        <v>0</v>
      </c>
      <c r="P51" s="52"/>
    </row>
    <row r="52" spans="1:16" s="37" customFormat="1" ht="102" customHeight="1" x14ac:dyDescent="0.25">
      <c r="A52" s="131"/>
      <c r="B52" s="116"/>
      <c r="C52" s="116"/>
      <c r="D52" s="133"/>
      <c r="E52" s="133"/>
      <c r="F52" s="133"/>
      <c r="G52" s="133"/>
      <c r="H52" s="135"/>
      <c r="I52" s="142"/>
      <c r="J52" s="68" t="s">
        <v>203</v>
      </c>
      <c r="K52" s="67" t="s">
        <v>58</v>
      </c>
      <c r="L52" s="67" t="s">
        <v>58</v>
      </c>
      <c r="M52" s="94">
        <v>99.93</v>
      </c>
      <c r="N52" s="94">
        <v>0</v>
      </c>
      <c r="O52" s="49">
        <v>0</v>
      </c>
      <c r="P52" s="52"/>
    </row>
    <row r="53" spans="1:16" s="37" customFormat="1" ht="86.25" customHeight="1" x14ac:dyDescent="0.25">
      <c r="A53" s="131"/>
      <c r="B53" s="116"/>
      <c r="C53" s="116"/>
      <c r="D53" s="133"/>
      <c r="E53" s="133"/>
      <c r="F53" s="133"/>
      <c r="G53" s="133"/>
      <c r="H53" s="135"/>
      <c r="I53" s="142"/>
      <c r="J53" s="68" t="s">
        <v>126</v>
      </c>
      <c r="K53" s="67" t="s">
        <v>2</v>
      </c>
      <c r="L53" s="67" t="s">
        <v>2</v>
      </c>
      <c r="M53" s="94" t="s">
        <v>2</v>
      </c>
      <c r="N53" s="94">
        <v>0</v>
      </c>
      <c r="O53" s="49">
        <v>0</v>
      </c>
      <c r="P53" s="52"/>
    </row>
    <row r="54" spans="1:16" s="37" customFormat="1" ht="69.75" customHeight="1" x14ac:dyDescent="0.25">
      <c r="A54" s="131"/>
      <c r="B54" s="116"/>
      <c r="C54" s="116"/>
      <c r="D54" s="133"/>
      <c r="E54" s="133"/>
      <c r="F54" s="133"/>
      <c r="G54" s="133"/>
      <c r="H54" s="135"/>
      <c r="I54" s="142"/>
      <c r="J54" s="68" t="s">
        <v>127</v>
      </c>
      <c r="K54" s="67" t="s">
        <v>2</v>
      </c>
      <c r="L54" s="67" t="s">
        <v>2</v>
      </c>
      <c r="M54" s="94" t="s">
        <v>2</v>
      </c>
      <c r="N54" s="94">
        <v>0</v>
      </c>
      <c r="O54" s="49">
        <v>0</v>
      </c>
      <c r="P54" s="52"/>
    </row>
    <row r="55" spans="1:16" s="37" customFormat="1" ht="114" customHeight="1" x14ac:dyDescent="0.25">
      <c r="A55" s="132"/>
      <c r="B55" s="117"/>
      <c r="C55" s="117"/>
      <c r="D55" s="133"/>
      <c r="E55" s="133"/>
      <c r="F55" s="133"/>
      <c r="G55" s="133"/>
      <c r="H55" s="135"/>
      <c r="I55" s="142"/>
      <c r="J55" s="68" t="s">
        <v>211</v>
      </c>
      <c r="K55" s="67" t="s">
        <v>2</v>
      </c>
      <c r="L55" s="67" t="s">
        <v>2</v>
      </c>
      <c r="M55" s="82" t="s">
        <v>2</v>
      </c>
      <c r="N55" s="80">
        <v>0</v>
      </c>
      <c r="O55" s="81">
        <v>0</v>
      </c>
      <c r="P55" s="86"/>
    </row>
    <row r="56" spans="1:16" s="41" customFormat="1" ht="60.75" customHeight="1" x14ac:dyDescent="0.25">
      <c r="A56" s="143" t="s">
        <v>217</v>
      </c>
      <c r="B56" s="145" t="s">
        <v>162</v>
      </c>
      <c r="C56" s="72" t="s">
        <v>8</v>
      </c>
      <c r="D56" s="73">
        <f t="shared" ref="D56:G56" si="3">D57</f>
        <v>72203431</v>
      </c>
      <c r="E56" s="73">
        <f t="shared" si="3"/>
        <v>32535769.120000001</v>
      </c>
      <c r="F56" s="73">
        <f t="shared" si="3"/>
        <v>28634883.43</v>
      </c>
      <c r="G56" s="73">
        <f t="shared" si="3"/>
        <v>-3900885.6900000013</v>
      </c>
      <c r="H56" s="74">
        <f>G56/E56</f>
        <v>-0.11989529663837255</v>
      </c>
      <c r="I56" s="75"/>
      <c r="J56" s="38" t="s">
        <v>163</v>
      </c>
      <c r="K56" s="38" t="s">
        <v>163</v>
      </c>
      <c r="L56" s="38" t="s">
        <v>163</v>
      </c>
      <c r="M56" s="38" t="s">
        <v>163</v>
      </c>
      <c r="N56" s="38" t="s">
        <v>163</v>
      </c>
      <c r="O56" s="38" t="s">
        <v>163</v>
      </c>
      <c r="P56" s="38"/>
    </row>
    <row r="57" spans="1:16" s="41" customFormat="1" ht="64.5" customHeight="1" x14ac:dyDescent="0.25">
      <c r="A57" s="144"/>
      <c r="B57" s="146"/>
      <c r="C57" s="72" t="s">
        <v>9</v>
      </c>
      <c r="D57" s="73">
        <f>D59+D61</f>
        <v>72203431</v>
      </c>
      <c r="E57" s="73">
        <f t="shared" ref="E57:G57" si="4">E59+E61</f>
        <v>32535769.120000001</v>
      </c>
      <c r="F57" s="73">
        <f t="shared" si="4"/>
        <v>28634883.43</v>
      </c>
      <c r="G57" s="73">
        <f t="shared" si="4"/>
        <v>-3900885.6900000013</v>
      </c>
      <c r="H57" s="74">
        <f>G57/E57</f>
        <v>-0.11989529663837255</v>
      </c>
      <c r="I57" s="75"/>
      <c r="J57" s="38" t="s">
        <v>163</v>
      </c>
      <c r="K57" s="38" t="s">
        <v>163</v>
      </c>
      <c r="L57" s="38" t="s">
        <v>163</v>
      </c>
      <c r="M57" s="38" t="s">
        <v>163</v>
      </c>
      <c r="N57" s="38" t="s">
        <v>163</v>
      </c>
      <c r="O57" s="38" t="s">
        <v>163</v>
      </c>
      <c r="P57" s="38"/>
    </row>
    <row r="58" spans="1:16" s="37" customFormat="1" ht="102" customHeight="1" x14ac:dyDescent="0.25">
      <c r="A58" s="153" t="s">
        <v>218</v>
      </c>
      <c r="B58" s="115" t="s">
        <v>162</v>
      </c>
      <c r="C58" s="69" t="s">
        <v>8</v>
      </c>
      <c r="D58" s="39">
        <f>D59</f>
        <v>34964847</v>
      </c>
      <c r="E58" s="39">
        <f t="shared" ref="E58:F58" si="5">E59</f>
        <v>32535769.120000001</v>
      </c>
      <c r="F58" s="39">
        <f t="shared" si="5"/>
        <v>28634883.43</v>
      </c>
      <c r="G58" s="39">
        <f>F58-E58</f>
        <v>-3900885.6900000013</v>
      </c>
      <c r="H58" s="40">
        <f>G58/E58</f>
        <v>-0.11989529663837255</v>
      </c>
      <c r="I58" s="107" t="s">
        <v>212</v>
      </c>
      <c r="J58" s="52" t="s">
        <v>128</v>
      </c>
      <c r="K58" s="67" t="s">
        <v>2</v>
      </c>
      <c r="L58" s="67" t="s">
        <v>2</v>
      </c>
      <c r="M58" s="87" t="s">
        <v>2</v>
      </c>
      <c r="N58" s="67">
        <v>0</v>
      </c>
      <c r="O58" s="49">
        <v>0</v>
      </c>
      <c r="P58" s="67"/>
    </row>
    <row r="59" spans="1:16" s="37" customFormat="1" ht="82.5" customHeight="1" x14ac:dyDescent="0.25">
      <c r="A59" s="154"/>
      <c r="B59" s="116"/>
      <c r="C59" s="69" t="s">
        <v>9</v>
      </c>
      <c r="D59" s="39">
        <v>34964847</v>
      </c>
      <c r="E59" s="39">
        <v>32535769.120000001</v>
      </c>
      <c r="F59" s="39">
        <v>28634883.43</v>
      </c>
      <c r="G59" s="39">
        <f t="shared" ref="G59:G61" si="6">F59-E59</f>
        <v>-3900885.6900000013</v>
      </c>
      <c r="H59" s="40">
        <f>G59/E59</f>
        <v>-0.11989529663837255</v>
      </c>
      <c r="I59" s="109"/>
      <c r="J59" s="66" t="s">
        <v>205</v>
      </c>
      <c r="K59" s="67">
        <v>100</v>
      </c>
      <c r="L59" s="67">
        <v>100</v>
      </c>
      <c r="M59" s="87">
        <v>100</v>
      </c>
      <c r="N59" s="67">
        <v>0</v>
      </c>
      <c r="O59" s="49">
        <v>0</v>
      </c>
      <c r="P59" s="67"/>
    </row>
    <row r="60" spans="1:16" s="37" customFormat="1" ht="72.75" customHeight="1" x14ac:dyDescent="0.25">
      <c r="A60" s="153" t="s">
        <v>219</v>
      </c>
      <c r="B60" s="115" t="s">
        <v>162</v>
      </c>
      <c r="C60" s="69" t="s">
        <v>8</v>
      </c>
      <c r="D60" s="39">
        <f t="shared" ref="D60:F60" si="7">D61</f>
        <v>37238584</v>
      </c>
      <c r="E60" s="39">
        <f t="shared" si="7"/>
        <v>0</v>
      </c>
      <c r="F60" s="39">
        <f t="shared" si="7"/>
        <v>0</v>
      </c>
      <c r="G60" s="39">
        <f t="shared" si="6"/>
        <v>0</v>
      </c>
      <c r="H60" s="40">
        <v>0</v>
      </c>
      <c r="I60" s="107"/>
      <c r="J60" s="52" t="s">
        <v>129</v>
      </c>
      <c r="K60" s="67" t="s">
        <v>2</v>
      </c>
      <c r="L60" s="67" t="s">
        <v>2</v>
      </c>
      <c r="M60" s="87" t="s">
        <v>2</v>
      </c>
      <c r="N60" s="67">
        <v>0</v>
      </c>
      <c r="O60" s="49">
        <v>0</v>
      </c>
      <c r="P60" s="67"/>
    </row>
    <row r="61" spans="1:16" s="37" customFormat="1" ht="78" customHeight="1" x14ac:dyDescent="0.25">
      <c r="A61" s="155"/>
      <c r="B61" s="117"/>
      <c r="C61" s="69" t="s">
        <v>9</v>
      </c>
      <c r="D61" s="39">
        <v>37238584</v>
      </c>
      <c r="E61" s="39">
        <v>0</v>
      </c>
      <c r="F61" s="39">
        <v>0</v>
      </c>
      <c r="G61" s="39">
        <f t="shared" si="6"/>
        <v>0</v>
      </c>
      <c r="H61" s="40">
        <v>0</v>
      </c>
      <c r="I61" s="109"/>
      <c r="J61" s="52" t="s">
        <v>109</v>
      </c>
      <c r="K61" s="67">
        <v>100</v>
      </c>
      <c r="L61" s="67">
        <v>100</v>
      </c>
      <c r="M61" s="87">
        <v>100</v>
      </c>
      <c r="N61" s="67">
        <v>0</v>
      </c>
      <c r="O61" s="49">
        <v>0</v>
      </c>
      <c r="P61" s="67"/>
    </row>
    <row r="62" spans="1:16" s="41" customFormat="1" ht="58.5" customHeight="1" x14ac:dyDescent="0.25">
      <c r="A62" s="147" t="s">
        <v>221</v>
      </c>
      <c r="B62" s="145" t="s">
        <v>162</v>
      </c>
      <c r="C62" s="72" t="s">
        <v>8</v>
      </c>
      <c r="D62" s="73">
        <f>D65+D64+D63</f>
        <v>52576654.190000005</v>
      </c>
      <c r="E62" s="73">
        <f t="shared" ref="E62:G62" si="8">E65+E64+E63</f>
        <v>13017625.209999999</v>
      </c>
      <c r="F62" s="73">
        <f t="shared" si="8"/>
        <v>0</v>
      </c>
      <c r="G62" s="73">
        <f t="shared" si="8"/>
        <v>-13017625.209999999</v>
      </c>
      <c r="H62" s="74">
        <f>G62/E62</f>
        <v>-1</v>
      </c>
      <c r="I62" s="75"/>
      <c r="J62" s="38" t="s">
        <v>163</v>
      </c>
      <c r="K62" s="38" t="s">
        <v>163</v>
      </c>
      <c r="L62" s="38" t="s">
        <v>163</v>
      </c>
      <c r="M62" s="38" t="s">
        <v>163</v>
      </c>
      <c r="N62" s="38" t="s">
        <v>163</v>
      </c>
      <c r="O62" s="38" t="s">
        <v>163</v>
      </c>
      <c r="P62" s="75"/>
    </row>
    <row r="63" spans="1:16" s="41" customFormat="1" ht="79.5" customHeight="1" x14ac:dyDescent="0.25">
      <c r="A63" s="148"/>
      <c r="B63" s="146"/>
      <c r="C63" s="76" t="s">
        <v>225</v>
      </c>
      <c r="D63" s="73">
        <f>D72</f>
        <v>2438100</v>
      </c>
      <c r="E63" s="73">
        <f>E72</f>
        <v>0</v>
      </c>
      <c r="F63" s="73">
        <f>F72</f>
        <v>0</v>
      </c>
      <c r="G63" s="73">
        <f>G72</f>
        <v>0</v>
      </c>
      <c r="H63" s="74">
        <v>0</v>
      </c>
      <c r="I63" s="75"/>
      <c r="J63" s="38" t="s">
        <v>163</v>
      </c>
      <c r="K63" s="38" t="s">
        <v>163</v>
      </c>
      <c r="L63" s="38" t="s">
        <v>163</v>
      </c>
      <c r="M63" s="38" t="s">
        <v>163</v>
      </c>
      <c r="N63" s="38" t="s">
        <v>163</v>
      </c>
      <c r="O63" s="38" t="s">
        <v>163</v>
      </c>
      <c r="P63" s="75"/>
    </row>
    <row r="64" spans="1:16" s="41" customFormat="1" ht="75" customHeight="1" x14ac:dyDescent="0.25">
      <c r="A64" s="148"/>
      <c r="B64" s="146"/>
      <c r="C64" s="76" t="s">
        <v>176</v>
      </c>
      <c r="D64" s="73">
        <f>D67</f>
        <v>0</v>
      </c>
      <c r="E64" s="73">
        <f t="shared" ref="E64:F64" si="9">E67</f>
        <v>0</v>
      </c>
      <c r="F64" s="73">
        <f t="shared" si="9"/>
        <v>0</v>
      </c>
      <c r="G64" s="73">
        <f t="shared" ref="G64" si="10">G67</f>
        <v>0</v>
      </c>
      <c r="H64" s="74">
        <v>0</v>
      </c>
      <c r="I64" s="75"/>
      <c r="J64" s="38" t="s">
        <v>163</v>
      </c>
      <c r="K64" s="38" t="s">
        <v>163</v>
      </c>
      <c r="L64" s="38" t="s">
        <v>163</v>
      </c>
      <c r="M64" s="38" t="s">
        <v>163</v>
      </c>
      <c r="N64" s="38" t="s">
        <v>163</v>
      </c>
      <c r="O64" s="38" t="s">
        <v>163</v>
      </c>
      <c r="P64" s="75"/>
    </row>
    <row r="65" spans="1:16" s="41" customFormat="1" ht="74.25" customHeight="1" x14ac:dyDescent="0.25">
      <c r="A65" s="149"/>
      <c r="B65" s="150"/>
      <c r="C65" s="72" t="s">
        <v>9</v>
      </c>
      <c r="D65" s="73">
        <f>D68+D70+D74</f>
        <v>50138554.190000005</v>
      </c>
      <c r="E65" s="73">
        <f t="shared" ref="E65:G65" si="11">E68+E70+E74</f>
        <v>13017625.209999999</v>
      </c>
      <c r="F65" s="73">
        <f t="shared" si="11"/>
        <v>0</v>
      </c>
      <c r="G65" s="73">
        <f t="shared" si="11"/>
        <v>-13017625.209999999</v>
      </c>
      <c r="H65" s="74">
        <f t="shared" ref="H65" si="12">G65/E65</f>
        <v>-1</v>
      </c>
      <c r="I65" s="75"/>
      <c r="J65" s="38" t="s">
        <v>163</v>
      </c>
      <c r="K65" s="38" t="s">
        <v>163</v>
      </c>
      <c r="L65" s="38" t="s">
        <v>163</v>
      </c>
      <c r="M65" s="38" t="s">
        <v>163</v>
      </c>
      <c r="N65" s="38" t="s">
        <v>163</v>
      </c>
      <c r="O65" s="38" t="s">
        <v>163</v>
      </c>
      <c r="P65" s="75"/>
    </row>
    <row r="66" spans="1:16" s="37" customFormat="1" ht="67.5" customHeight="1" x14ac:dyDescent="0.25">
      <c r="A66" s="153" t="s">
        <v>206</v>
      </c>
      <c r="B66" s="115" t="s">
        <v>162</v>
      </c>
      <c r="C66" s="69" t="s">
        <v>8</v>
      </c>
      <c r="D66" s="39">
        <f>D68+D67</f>
        <v>13385926.039999999</v>
      </c>
      <c r="E66" s="39">
        <f t="shared" ref="E66:F66" si="13">E68+E67</f>
        <v>10740119.859999999</v>
      </c>
      <c r="F66" s="39">
        <f t="shared" si="13"/>
        <v>0</v>
      </c>
      <c r="G66" s="39">
        <f t="shared" ref="G66:G74" si="14">F66-E66</f>
        <v>-10740119.859999999</v>
      </c>
      <c r="H66" s="40">
        <f>G66/E66</f>
        <v>-1</v>
      </c>
      <c r="I66" s="107" t="s">
        <v>226</v>
      </c>
      <c r="J66" s="107" t="s">
        <v>131</v>
      </c>
      <c r="K66" s="114" t="s">
        <v>2</v>
      </c>
      <c r="L66" s="114" t="s">
        <v>2</v>
      </c>
      <c r="M66" s="140" t="s">
        <v>2</v>
      </c>
      <c r="N66" s="140">
        <v>0</v>
      </c>
      <c r="O66" s="141">
        <v>0</v>
      </c>
      <c r="P66" s="114"/>
    </row>
    <row r="67" spans="1:16" s="37" customFormat="1" ht="75" hidden="1" customHeight="1" x14ac:dyDescent="0.25">
      <c r="A67" s="154"/>
      <c r="B67" s="116"/>
      <c r="C67" s="42" t="s">
        <v>176</v>
      </c>
      <c r="D67" s="39">
        <v>0</v>
      </c>
      <c r="E67" s="39">
        <v>0</v>
      </c>
      <c r="F67" s="39">
        <v>0</v>
      </c>
      <c r="G67" s="39">
        <f t="shared" si="14"/>
        <v>0</v>
      </c>
      <c r="H67" s="40">
        <v>0</v>
      </c>
      <c r="I67" s="108"/>
      <c r="J67" s="108"/>
      <c r="K67" s="114"/>
      <c r="L67" s="114"/>
      <c r="M67" s="140"/>
      <c r="N67" s="140"/>
      <c r="O67" s="141"/>
      <c r="P67" s="114"/>
    </row>
    <row r="68" spans="1:16" s="37" customFormat="1" ht="72" customHeight="1" x14ac:dyDescent="0.25">
      <c r="A68" s="155"/>
      <c r="B68" s="117"/>
      <c r="C68" s="69" t="s">
        <v>9</v>
      </c>
      <c r="D68" s="39">
        <v>13385926.039999999</v>
      </c>
      <c r="E68" s="39">
        <v>10740119.859999999</v>
      </c>
      <c r="F68" s="39">
        <v>0</v>
      </c>
      <c r="G68" s="39">
        <f t="shared" si="14"/>
        <v>-10740119.859999999</v>
      </c>
      <c r="H68" s="40">
        <f>G68/E68</f>
        <v>-1</v>
      </c>
      <c r="I68" s="109"/>
      <c r="J68" s="109"/>
      <c r="K68" s="114"/>
      <c r="L68" s="114"/>
      <c r="M68" s="140"/>
      <c r="N68" s="140"/>
      <c r="O68" s="141"/>
      <c r="P68" s="114"/>
    </row>
    <row r="69" spans="1:16" s="37" customFormat="1" ht="61.5" customHeight="1" x14ac:dyDescent="0.25">
      <c r="A69" s="153" t="s">
        <v>207</v>
      </c>
      <c r="B69" s="142" t="s">
        <v>162</v>
      </c>
      <c r="C69" s="69" t="s">
        <v>8</v>
      </c>
      <c r="D69" s="39">
        <f>D70</f>
        <v>0</v>
      </c>
      <c r="E69" s="39">
        <f t="shared" ref="E69:F69" si="15">E70</f>
        <v>0</v>
      </c>
      <c r="F69" s="39">
        <f t="shared" si="15"/>
        <v>0</v>
      </c>
      <c r="G69" s="39">
        <f t="shared" si="14"/>
        <v>0</v>
      </c>
      <c r="H69" s="40">
        <v>0</v>
      </c>
      <c r="I69" s="107"/>
      <c r="J69" s="107" t="s">
        <v>115</v>
      </c>
      <c r="K69" s="114" t="s">
        <v>3</v>
      </c>
      <c r="L69" s="114" t="s">
        <v>3</v>
      </c>
      <c r="M69" s="114" t="s">
        <v>3</v>
      </c>
      <c r="N69" s="140">
        <v>0</v>
      </c>
      <c r="O69" s="141">
        <v>0</v>
      </c>
      <c r="P69" s="114"/>
    </row>
    <row r="70" spans="1:16" s="37" customFormat="1" ht="63.75" customHeight="1" x14ac:dyDescent="0.25">
      <c r="A70" s="155"/>
      <c r="B70" s="142"/>
      <c r="C70" s="69" t="s">
        <v>9</v>
      </c>
      <c r="D70" s="39">
        <v>0</v>
      </c>
      <c r="E70" s="39">
        <v>0</v>
      </c>
      <c r="F70" s="39">
        <v>0</v>
      </c>
      <c r="G70" s="39">
        <f t="shared" si="14"/>
        <v>0</v>
      </c>
      <c r="H70" s="40">
        <v>0</v>
      </c>
      <c r="I70" s="109"/>
      <c r="J70" s="109"/>
      <c r="K70" s="114"/>
      <c r="L70" s="114"/>
      <c r="M70" s="114"/>
      <c r="N70" s="140"/>
      <c r="O70" s="141"/>
      <c r="P70" s="114"/>
    </row>
    <row r="71" spans="1:16" s="37" customFormat="1" ht="49.5" customHeight="1" x14ac:dyDescent="0.25">
      <c r="A71" s="153" t="s">
        <v>208</v>
      </c>
      <c r="B71" s="142" t="s">
        <v>162</v>
      </c>
      <c r="C71" s="69" t="s">
        <v>8</v>
      </c>
      <c r="D71" s="39">
        <f>D72+D74</f>
        <v>39190728.150000006</v>
      </c>
      <c r="E71" s="39">
        <f t="shared" ref="E71:F71" si="16">E72+E74</f>
        <v>2277505.35</v>
      </c>
      <c r="F71" s="39">
        <f t="shared" si="16"/>
        <v>0</v>
      </c>
      <c r="G71" s="39">
        <f t="shared" si="14"/>
        <v>-2277505.35</v>
      </c>
      <c r="H71" s="40">
        <f t="shared" ref="H71" si="17">G71/E71</f>
        <v>-1</v>
      </c>
      <c r="I71" s="107" t="s">
        <v>227</v>
      </c>
      <c r="J71" s="107" t="s">
        <v>209</v>
      </c>
      <c r="K71" s="114" t="s">
        <v>2</v>
      </c>
      <c r="L71" s="114" t="s">
        <v>2</v>
      </c>
      <c r="M71" s="140" t="s">
        <v>2</v>
      </c>
      <c r="N71" s="140">
        <v>0</v>
      </c>
      <c r="O71" s="141">
        <v>0</v>
      </c>
      <c r="P71" s="114"/>
    </row>
    <row r="72" spans="1:16" s="37" customFormat="1" ht="78" customHeight="1" x14ac:dyDescent="0.25">
      <c r="A72" s="154"/>
      <c r="B72" s="142"/>
      <c r="C72" s="42" t="s">
        <v>225</v>
      </c>
      <c r="D72" s="39">
        <v>2438100</v>
      </c>
      <c r="E72" s="39">
        <v>0</v>
      </c>
      <c r="F72" s="39">
        <v>0</v>
      </c>
      <c r="G72" s="39">
        <f t="shared" si="14"/>
        <v>0</v>
      </c>
      <c r="H72" s="40">
        <v>0</v>
      </c>
      <c r="I72" s="108"/>
      <c r="J72" s="108"/>
      <c r="K72" s="114"/>
      <c r="L72" s="114"/>
      <c r="M72" s="140"/>
      <c r="N72" s="140"/>
      <c r="O72" s="141"/>
      <c r="P72" s="114"/>
    </row>
    <row r="73" spans="1:16" s="37" customFormat="1" ht="89.25" hidden="1" customHeight="1" x14ac:dyDescent="0.25">
      <c r="A73" s="154"/>
      <c r="B73" s="142"/>
      <c r="C73" s="42" t="s">
        <v>176</v>
      </c>
      <c r="D73" s="39"/>
      <c r="E73" s="39"/>
      <c r="F73" s="39"/>
      <c r="G73" s="39">
        <f t="shared" si="14"/>
        <v>0</v>
      </c>
      <c r="H73" s="40"/>
      <c r="I73" s="108"/>
      <c r="J73" s="108"/>
      <c r="K73" s="114"/>
      <c r="L73" s="114"/>
      <c r="M73" s="140"/>
      <c r="N73" s="140"/>
      <c r="O73" s="141"/>
      <c r="P73" s="114"/>
    </row>
    <row r="74" spans="1:16" s="37" customFormat="1" ht="73.5" customHeight="1" x14ac:dyDescent="0.25">
      <c r="A74" s="155"/>
      <c r="B74" s="142"/>
      <c r="C74" s="69" t="s">
        <v>9</v>
      </c>
      <c r="D74" s="39">
        <f>9568793.3+27183834.85</f>
        <v>36752628.150000006</v>
      </c>
      <c r="E74" s="39">
        <v>2277505.35</v>
      </c>
      <c r="F74" s="39">
        <v>0</v>
      </c>
      <c r="G74" s="39">
        <f t="shared" si="14"/>
        <v>-2277505.35</v>
      </c>
      <c r="H74" s="40">
        <f>G74/E74</f>
        <v>-1</v>
      </c>
      <c r="I74" s="109"/>
      <c r="J74" s="109"/>
      <c r="K74" s="114"/>
      <c r="L74" s="114"/>
      <c r="M74" s="140"/>
      <c r="N74" s="140"/>
      <c r="O74" s="141"/>
      <c r="P74" s="114"/>
    </row>
    <row r="75" spans="1:16" s="41" customFormat="1" ht="51" customHeight="1" x14ac:dyDescent="0.25">
      <c r="A75" s="147" t="s">
        <v>220</v>
      </c>
      <c r="B75" s="145" t="s">
        <v>162</v>
      </c>
      <c r="C75" s="72" t="s">
        <v>8</v>
      </c>
      <c r="D75" s="73">
        <f>D76</f>
        <v>2364800</v>
      </c>
      <c r="E75" s="73">
        <f>E76</f>
        <v>1764800</v>
      </c>
      <c r="F75" s="73">
        <f>F76</f>
        <v>1764800</v>
      </c>
      <c r="G75" s="73">
        <f t="shared" ref="G75" si="18">G76</f>
        <v>0</v>
      </c>
      <c r="H75" s="74">
        <v>0</v>
      </c>
      <c r="I75" s="75"/>
      <c r="J75" s="38" t="s">
        <v>163</v>
      </c>
      <c r="K75" s="38" t="s">
        <v>163</v>
      </c>
      <c r="L75" s="38" t="s">
        <v>163</v>
      </c>
      <c r="M75" s="38" t="s">
        <v>163</v>
      </c>
      <c r="N75" s="38" t="s">
        <v>163</v>
      </c>
      <c r="O75" s="38" t="s">
        <v>163</v>
      </c>
      <c r="P75" s="75"/>
    </row>
    <row r="76" spans="1:16" s="41" customFormat="1" ht="69" customHeight="1" x14ac:dyDescent="0.25">
      <c r="A76" s="149"/>
      <c r="B76" s="150"/>
      <c r="C76" s="72" t="s">
        <v>9</v>
      </c>
      <c r="D76" s="73">
        <f>D78+D80</f>
        <v>2364800</v>
      </c>
      <c r="E76" s="73">
        <f>E78+E80</f>
        <v>1764800</v>
      </c>
      <c r="F76" s="73">
        <f>F78+F80</f>
        <v>1764800</v>
      </c>
      <c r="G76" s="73">
        <f t="shared" ref="G76" si="19">E76-F76</f>
        <v>0</v>
      </c>
      <c r="H76" s="74">
        <v>0</v>
      </c>
      <c r="I76" s="75"/>
      <c r="J76" s="38" t="s">
        <v>163</v>
      </c>
      <c r="K76" s="38" t="s">
        <v>163</v>
      </c>
      <c r="L76" s="38" t="s">
        <v>163</v>
      </c>
      <c r="M76" s="38" t="s">
        <v>163</v>
      </c>
      <c r="N76" s="38" t="s">
        <v>163</v>
      </c>
      <c r="O76" s="38" t="s">
        <v>163</v>
      </c>
      <c r="P76" s="75"/>
    </row>
    <row r="77" spans="1:16" s="37" customFormat="1" ht="72.75" customHeight="1" x14ac:dyDescent="0.25">
      <c r="A77" s="151" t="s">
        <v>222</v>
      </c>
      <c r="B77" s="115" t="s">
        <v>162</v>
      </c>
      <c r="C77" s="69" t="s">
        <v>8</v>
      </c>
      <c r="D77" s="39">
        <f>D78</f>
        <v>1764800</v>
      </c>
      <c r="E77" s="39">
        <f t="shared" ref="E77:F77" si="20">E78</f>
        <v>1764800</v>
      </c>
      <c r="F77" s="39">
        <f t="shared" si="20"/>
        <v>1764800</v>
      </c>
      <c r="G77" s="39">
        <f t="shared" ref="G77:G80" si="21">F77-E77</f>
        <v>0</v>
      </c>
      <c r="H77" s="43">
        <f t="shared" ref="H77:H85" si="22">G77/E77</f>
        <v>0</v>
      </c>
      <c r="I77" s="52"/>
      <c r="J77" s="107" t="s">
        <v>134</v>
      </c>
      <c r="K77" s="105" t="s">
        <v>2</v>
      </c>
      <c r="L77" s="105" t="s">
        <v>2</v>
      </c>
      <c r="M77" s="105" t="s">
        <v>2</v>
      </c>
      <c r="N77" s="105">
        <v>0</v>
      </c>
      <c r="O77" s="105">
        <v>0</v>
      </c>
      <c r="P77" s="105"/>
    </row>
    <row r="78" spans="1:16" s="37" customFormat="1" ht="68.25" customHeight="1" x14ac:dyDescent="0.25">
      <c r="A78" s="152"/>
      <c r="B78" s="117"/>
      <c r="C78" s="69" t="s">
        <v>9</v>
      </c>
      <c r="D78" s="39">
        <v>1764800</v>
      </c>
      <c r="E78" s="39">
        <v>1764800</v>
      </c>
      <c r="F78" s="39">
        <v>1764800</v>
      </c>
      <c r="G78" s="39">
        <f t="shared" si="21"/>
        <v>0</v>
      </c>
      <c r="H78" s="43">
        <f t="shared" si="22"/>
        <v>0</v>
      </c>
      <c r="I78" s="52"/>
      <c r="J78" s="109"/>
      <c r="K78" s="106"/>
      <c r="L78" s="106"/>
      <c r="M78" s="106"/>
      <c r="N78" s="106"/>
      <c r="O78" s="106"/>
      <c r="P78" s="106"/>
    </row>
    <row r="79" spans="1:16" s="37" customFormat="1" ht="54" customHeight="1" x14ac:dyDescent="0.25">
      <c r="A79" s="151" t="s">
        <v>223</v>
      </c>
      <c r="B79" s="115" t="s">
        <v>162</v>
      </c>
      <c r="C79" s="69" t="s">
        <v>8</v>
      </c>
      <c r="D79" s="39">
        <f>D80</f>
        <v>600000</v>
      </c>
      <c r="E79" s="39">
        <f t="shared" ref="E79:F79" si="23">E80</f>
        <v>0</v>
      </c>
      <c r="F79" s="39">
        <f t="shared" si="23"/>
        <v>0</v>
      </c>
      <c r="G79" s="39">
        <f t="shared" si="21"/>
        <v>0</v>
      </c>
      <c r="H79" s="43">
        <v>0</v>
      </c>
      <c r="I79" s="52"/>
      <c r="J79" s="107" t="s">
        <v>170</v>
      </c>
      <c r="K79" s="105" t="s">
        <v>2</v>
      </c>
      <c r="L79" s="105" t="s">
        <v>2</v>
      </c>
      <c r="M79" s="105" t="s">
        <v>2</v>
      </c>
      <c r="N79" s="164">
        <v>0</v>
      </c>
      <c r="O79" s="166">
        <v>0</v>
      </c>
      <c r="P79" s="105"/>
    </row>
    <row r="80" spans="1:16" s="37" customFormat="1" ht="57.75" customHeight="1" x14ac:dyDescent="0.25">
      <c r="A80" s="152"/>
      <c r="B80" s="117"/>
      <c r="C80" s="69" t="s">
        <v>9</v>
      </c>
      <c r="D80" s="39">
        <v>600000</v>
      </c>
      <c r="E80" s="39">
        <v>0</v>
      </c>
      <c r="F80" s="39">
        <v>0</v>
      </c>
      <c r="G80" s="39">
        <f t="shared" si="21"/>
        <v>0</v>
      </c>
      <c r="H80" s="43">
        <v>0</v>
      </c>
      <c r="I80" s="52"/>
      <c r="J80" s="109"/>
      <c r="K80" s="106"/>
      <c r="L80" s="106"/>
      <c r="M80" s="106"/>
      <c r="N80" s="165"/>
      <c r="O80" s="167"/>
      <c r="P80" s="106"/>
    </row>
    <row r="81" spans="1:16" s="41" customFormat="1" ht="38.25" customHeight="1" x14ac:dyDescent="0.25">
      <c r="A81" s="159" t="s">
        <v>210</v>
      </c>
      <c r="B81" s="162" t="s">
        <v>162</v>
      </c>
      <c r="C81" s="44" t="s">
        <v>8</v>
      </c>
      <c r="D81" s="45">
        <f>D83+D84+D82</f>
        <v>226624346.19</v>
      </c>
      <c r="E81" s="45">
        <f t="shared" ref="E81:F81" si="24">E83+E84+E82</f>
        <v>150244085.00999999</v>
      </c>
      <c r="F81" s="45">
        <f t="shared" si="24"/>
        <v>132706557.22</v>
      </c>
      <c r="G81" s="45">
        <f>G83+G84+G82</f>
        <v>-17537527.789999992</v>
      </c>
      <c r="H81" s="60">
        <f>G81/E81</f>
        <v>-0.11672691000669161</v>
      </c>
      <c r="I81" s="53"/>
      <c r="J81" s="46" t="s">
        <v>163</v>
      </c>
      <c r="K81" s="46" t="s">
        <v>163</v>
      </c>
      <c r="L81" s="46" t="s">
        <v>163</v>
      </c>
      <c r="M81" s="46" t="s">
        <v>163</v>
      </c>
      <c r="N81" s="46" t="s">
        <v>163</v>
      </c>
      <c r="O81" s="46" t="s">
        <v>163</v>
      </c>
      <c r="P81" s="46"/>
    </row>
    <row r="82" spans="1:16" s="41" customFormat="1" ht="90.75" customHeight="1" x14ac:dyDescent="0.25">
      <c r="A82" s="160"/>
      <c r="B82" s="163"/>
      <c r="C82" s="44" t="s">
        <v>142</v>
      </c>
      <c r="D82" s="45">
        <f t="shared" ref="D82:F83" si="25">D63</f>
        <v>2438100</v>
      </c>
      <c r="E82" s="45">
        <f t="shared" si="25"/>
        <v>0</v>
      </c>
      <c r="F82" s="45">
        <f t="shared" si="25"/>
        <v>0</v>
      </c>
      <c r="G82" s="45">
        <f t="shared" ref="G82:G84" si="26">F82-E82</f>
        <v>0</v>
      </c>
      <c r="H82" s="60">
        <v>0</v>
      </c>
      <c r="I82" s="53"/>
      <c r="J82" s="46" t="s">
        <v>163</v>
      </c>
      <c r="K82" s="46" t="s">
        <v>163</v>
      </c>
      <c r="L82" s="46" t="s">
        <v>163</v>
      </c>
      <c r="M82" s="46" t="s">
        <v>163</v>
      </c>
      <c r="N82" s="46" t="s">
        <v>163</v>
      </c>
      <c r="O82" s="46" t="s">
        <v>163</v>
      </c>
      <c r="P82" s="46"/>
    </row>
    <row r="83" spans="1:16" s="41" customFormat="1" ht="73.5" customHeight="1" x14ac:dyDescent="0.25">
      <c r="A83" s="160"/>
      <c r="B83" s="163"/>
      <c r="C83" s="44" t="s">
        <v>142</v>
      </c>
      <c r="D83" s="45">
        <f t="shared" si="25"/>
        <v>0</v>
      </c>
      <c r="E83" s="45">
        <f t="shared" si="25"/>
        <v>0</v>
      </c>
      <c r="F83" s="45">
        <f t="shared" si="25"/>
        <v>0</v>
      </c>
      <c r="G83" s="45">
        <f t="shared" si="26"/>
        <v>0</v>
      </c>
      <c r="H83" s="60">
        <v>0</v>
      </c>
      <c r="I83" s="53"/>
      <c r="J83" s="46" t="s">
        <v>163</v>
      </c>
      <c r="K83" s="46" t="s">
        <v>163</v>
      </c>
      <c r="L83" s="46" t="s">
        <v>163</v>
      </c>
      <c r="M83" s="46" t="s">
        <v>163</v>
      </c>
      <c r="N83" s="46" t="s">
        <v>163</v>
      </c>
      <c r="O83" s="46" t="s">
        <v>163</v>
      </c>
      <c r="P83" s="46"/>
    </row>
    <row r="84" spans="1:16" s="41" customFormat="1" ht="78" customHeight="1" x14ac:dyDescent="0.25">
      <c r="A84" s="161"/>
      <c r="B84" s="163"/>
      <c r="C84" s="44" t="s">
        <v>9</v>
      </c>
      <c r="D84" s="45">
        <f>D22+D65+D57+D76</f>
        <v>224186246.19</v>
      </c>
      <c r="E84" s="45">
        <f>E22+E65+E57+E76</f>
        <v>150244085.00999999</v>
      </c>
      <c r="F84" s="45">
        <f>F22+F65+F57+F76</f>
        <v>132706557.22</v>
      </c>
      <c r="G84" s="45">
        <f t="shared" si="26"/>
        <v>-17537527.789999992</v>
      </c>
      <c r="H84" s="60">
        <f t="shared" si="22"/>
        <v>-0.11672691000669161</v>
      </c>
      <c r="I84" s="53"/>
      <c r="J84" s="46" t="s">
        <v>163</v>
      </c>
      <c r="K84" s="46" t="s">
        <v>163</v>
      </c>
      <c r="L84" s="46" t="s">
        <v>163</v>
      </c>
      <c r="M84" s="46" t="s">
        <v>163</v>
      </c>
      <c r="N84" s="46" t="s">
        <v>163</v>
      </c>
      <c r="O84" s="46" t="s">
        <v>163</v>
      </c>
      <c r="P84" s="46"/>
    </row>
    <row r="85" spans="1:16" s="41" customFormat="1" ht="42" customHeight="1" x14ac:dyDescent="0.25">
      <c r="A85" s="157" t="s">
        <v>148</v>
      </c>
      <c r="B85" s="158" t="s">
        <v>162</v>
      </c>
      <c r="C85" s="44" t="s">
        <v>8</v>
      </c>
      <c r="D85" s="45">
        <f>D87+D88+D86</f>
        <v>226624346.19</v>
      </c>
      <c r="E85" s="45">
        <f t="shared" ref="E85:F85" si="27">E87+E88+E86</f>
        <v>150244085.00999999</v>
      </c>
      <c r="F85" s="45">
        <f t="shared" si="27"/>
        <v>132706557.22</v>
      </c>
      <c r="G85" s="45">
        <f t="shared" ref="G85" si="28">G87+G88</f>
        <v>-17537527.789999992</v>
      </c>
      <c r="H85" s="60">
        <f t="shared" si="22"/>
        <v>-0.11672691000669161</v>
      </c>
      <c r="I85" s="47"/>
      <c r="J85" s="46" t="s">
        <v>163</v>
      </c>
      <c r="K85" s="46" t="s">
        <v>163</v>
      </c>
      <c r="L85" s="46" t="s">
        <v>163</v>
      </c>
      <c r="M85" s="46" t="s">
        <v>163</v>
      </c>
      <c r="N85" s="46" t="s">
        <v>163</v>
      </c>
      <c r="O85" s="46" t="s">
        <v>163</v>
      </c>
      <c r="P85" s="46"/>
    </row>
    <row r="86" spans="1:16" s="41" customFormat="1" ht="77.25" customHeight="1" x14ac:dyDescent="0.25">
      <c r="A86" s="157"/>
      <c r="B86" s="158"/>
      <c r="C86" s="44" t="s">
        <v>142</v>
      </c>
      <c r="D86" s="45">
        <f t="shared" ref="D86:G87" si="29">D82</f>
        <v>2438100</v>
      </c>
      <c r="E86" s="45">
        <f t="shared" si="29"/>
        <v>0</v>
      </c>
      <c r="F86" s="45">
        <f t="shared" si="29"/>
        <v>0</v>
      </c>
      <c r="G86" s="45">
        <f t="shared" si="29"/>
        <v>0</v>
      </c>
      <c r="H86" s="60">
        <v>0</v>
      </c>
      <c r="I86" s="47"/>
      <c r="J86" s="46" t="s">
        <v>163</v>
      </c>
      <c r="K86" s="46" t="s">
        <v>163</v>
      </c>
      <c r="L86" s="46" t="s">
        <v>163</v>
      </c>
      <c r="M86" s="46" t="s">
        <v>163</v>
      </c>
      <c r="N86" s="46" t="s">
        <v>163</v>
      </c>
      <c r="O86" s="46" t="s">
        <v>163</v>
      </c>
      <c r="P86" s="46"/>
    </row>
    <row r="87" spans="1:16" s="41" customFormat="1" ht="78.75" customHeight="1" x14ac:dyDescent="0.25">
      <c r="A87" s="157"/>
      <c r="B87" s="158"/>
      <c r="C87" s="44" t="s">
        <v>142</v>
      </c>
      <c r="D87" s="45">
        <f t="shared" si="29"/>
        <v>0</v>
      </c>
      <c r="E87" s="45">
        <f t="shared" ref="E87:G88" si="30">E83</f>
        <v>0</v>
      </c>
      <c r="F87" s="45">
        <f t="shared" si="30"/>
        <v>0</v>
      </c>
      <c r="G87" s="45">
        <f t="shared" si="30"/>
        <v>0</v>
      </c>
      <c r="H87" s="60">
        <v>0</v>
      </c>
      <c r="I87" s="47"/>
      <c r="J87" s="46" t="s">
        <v>163</v>
      </c>
      <c r="K87" s="46" t="s">
        <v>163</v>
      </c>
      <c r="L87" s="46" t="s">
        <v>163</v>
      </c>
      <c r="M87" s="46" t="s">
        <v>163</v>
      </c>
      <c r="N87" s="46" t="s">
        <v>163</v>
      </c>
      <c r="O87" s="46" t="s">
        <v>163</v>
      </c>
      <c r="P87" s="46"/>
    </row>
    <row r="88" spans="1:16" s="41" customFormat="1" ht="56.25" customHeight="1" x14ac:dyDescent="0.25">
      <c r="A88" s="157"/>
      <c r="B88" s="158"/>
      <c r="C88" s="44" t="s">
        <v>9</v>
      </c>
      <c r="D88" s="45">
        <f>D84</f>
        <v>224186246.19</v>
      </c>
      <c r="E88" s="45">
        <f t="shared" si="30"/>
        <v>150244085.00999999</v>
      </c>
      <c r="F88" s="45">
        <f t="shared" si="30"/>
        <v>132706557.22</v>
      </c>
      <c r="G88" s="45">
        <f t="shared" si="30"/>
        <v>-17537527.789999992</v>
      </c>
      <c r="H88" s="60">
        <f>G88/E88</f>
        <v>-0.11672691000669161</v>
      </c>
      <c r="I88" s="47"/>
      <c r="J88" s="46" t="s">
        <v>163</v>
      </c>
      <c r="K88" s="46" t="s">
        <v>163</v>
      </c>
      <c r="L88" s="46" t="s">
        <v>163</v>
      </c>
      <c r="M88" s="46" t="s">
        <v>163</v>
      </c>
      <c r="N88" s="46" t="s">
        <v>163</v>
      </c>
      <c r="O88" s="46" t="s">
        <v>163</v>
      </c>
      <c r="P88" s="46"/>
    </row>
    <row r="89" spans="1:16" s="37" customFormat="1" ht="36" customHeight="1" x14ac:dyDescent="0.25">
      <c r="A89" s="156" t="s">
        <v>230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s="41" customFormat="1" ht="14.25" customHeight="1" x14ac:dyDescent="0.25">
      <c r="A90" s="97"/>
      <c r="B90" s="98"/>
      <c r="C90" s="99"/>
      <c r="D90" s="100"/>
      <c r="E90" s="100"/>
      <c r="F90" s="100"/>
      <c r="G90" s="100"/>
      <c r="H90" s="101"/>
      <c r="I90" s="102"/>
      <c r="J90" s="103"/>
      <c r="K90" s="103"/>
      <c r="L90" s="103"/>
      <c r="M90" s="103"/>
      <c r="N90" s="103"/>
      <c r="O90" s="103"/>
      <c r="P90" s="103"/>
    </row>
    <row r="91" spans="1:16" hidden="1" x14ac:dyDescent="0.25"/>
    <row r="92" spans="1:16" s="50" customFormat="1" ht="20.25" hidden="1" x14ac:dyDescent="0.3">
      <c r="A92" s="110" t="s">
        <v>177</v>
      </c>
      <c r="B92" s="110"/>
      <c r="C92" s="110"/>
      <c r="I92" s="110" t="s">
        <v>213</v>
      </c>
      <c r="J92" s="110"/>
      <c r="K92" s="51"/>
      <c r="L92" s="51"/>
      <c r="M92" s="51"/>
      <c r="N92" s="51"/>
      <c r="O92" s="51"/>
    </row>
    <row r="93" spans="1:16" s="31" customFormat="1" ht="15" hidden="1" customHeight="1" x14ac:dyDescent="0.3">
      <c r="I93" s="32"/>
      <c r="J93" s="32"/>
      <c r="K93" s="33"/>
      <c r="L93" s="33"/>
      <c r="M93" s="33"/>
      <c r="N93" s="33"/>
      <c r="O93" s="33"/>
    </row>
    <row r="94" spans="1:16" s="31" customFormat="1" ht="4.5" hidden="1" customHeight="1" x14ac:dyDescent="0.3">
      <c r="I94" s="32"/>
      <c r="J94" s="32"/>
      <c r="K94" s="33"/>
      <c r="L94" s="33"/>
      <c r="M94" s="33"/>
      <c r="N94" s="33"/>
      <c r="O94" s="33"/>
    </row>
    <row r="95" spans="1:16" s="31" customFormat="1" ht="4.5" hidden="1" customHeight="1" x14ac:dyDescent="0.3">
      <c r="I95" s="32"/>
      <c r="J95" s="32"/>
      <c r="K95" s="33"/>
      <c r="L95" s="33"/>
      <c r="M95" s="33"/>
      <c r="N95" s="33"/>
      <c r="O95" s="33"/>
    </row>
    <row r="96" spans="1:16" s="31" customFormat="1" ht="24" hidden="1" customHeight="1" x14ac:dyDescent="0.3">
      <c r="I96" s="32"/>
      <c r="J96" s="32"/>
      <c r="K96" s="33"/>
      <c r="L96" s="33"/>
      <c r="M96" s="33"/>
      <c r="N96" s="33"/>
      <c r="O96" s="33"/>
    </row>
    <row r="97" spans="1:15" s="31" customFormat="1" ht="12.75" hidden="1" customHeight="1" x14ac:dyDescent="0.3">
      <c r="I97" s="32"/>
      <c r="J97" s="32"/>
      <c r="K97" s="33"/>
      <c r="L97" s="33"/>
      <c r="M97" s="33"/>
      <c r="N97" s="33"/>
      <c r="O97" s="33"/>
    </row>
    <row r="98" spans="1:15" s="31" customFormat="1" ht="12.75" hidden="1" customHeight="1" x14ac:dyDescent="0.3">
      <c r="I98" s="32"/>
      <c r="J98" s="32"/>
      <c r="K98" s="33"/>
      <c r="L98" s="33"/>
      <c r="M98" s="33"/>
      <c r="N98" s="33"/>
      <c r="O98" s="33"/>
    </row>
    <row r="99" spans="1:15" s="31" customFormat="1" ht="12.75" hidden="1" customHeight="1" x14ac:dyDescent="0.3">
      <c r="I99" s="32"/>
      <c r="J99" s="32"/>
      <c r="K99" s="33"/>
      <c r="L99" s="33"/>
      <c r="M99" s="33"/>
      <c r="N99" s="33"/>
      <c r="O99" s="33"/>
    </row>
    <row r="100" spans="1:15" s="31" customFormat="1" ht="12.75" customHeight="1" x14ac:dyDescent="0.3">
      <c r="I100" s="32"/>
      <c r="J100" s="32"/>
      <c r="K100" s="33"/>
      <c r="L100" s="33"/>
      <c r="M100" s="33"/>
      <c r="N100" s="33"/>
      <c r="O100" s="33"/>
    </row>
    <row r="101" spans="1:15" s="34" customFormat="1" ht="21" customHeight="1" x14ac:dyDescent="0.2">
      <c r="A101" s="104" t="s">
        <v>164</v>
      </c>
      <c r="B101" s="104"/>
      <c r="C101" s="104"/>
      <c r="I101" s="35"/>
      <c r="J101" s="35"/>
      <c r="K101" s="36"/>
      <c r="L101" s="36"/>
      <c r="M101" s="36"/>
      <c r="N101" s="36"/>
      <c r="O101" s="36"/>
    </row>
    <row r="102" spans="1:15" s="34" customFormat="1" ht="21" customHeight="1" x14ac:dyDescent="0.2">
      <c r="A102" s="104" t="s">
        <v>165</v>
      </c>
      <c r="B102" s="104"/>
      <c r="C102" s="104"/>
      <c r="I102" s="35"/>
      <c r="J102" s="35"/>
      <c r="K102" s="36"/>
      <c r="L102" s="36"/>
      <c r="M102" s="36"/>
      <c r="N102" s="36"/>
      <c r="O102" s="36"/>
    </row>
    <row r="103" spans="1:15" s="34" customFormat="1" ht="21" customHeight="1" x14ac:dyDescent="0.2">
      <c r="A103" s="104" t="s">
        <v>169</v>
      </c>
      <c r="B103" s="104"/>
      <c r="C103" s="104"/>
      <c r="I103" s="35"/>
      <c r="J103" s="35"/>
      <c r="K103" s="36"/>
      <c r="L103" s="36"/>
      <c r="M103" s="36"/>
      <c r="N103" s="36"/>
      <c r="O103" s="36"/>
    </row>
    <row r="109" spans="1:15" x14ac:dyDescent="0.25">
      <c r="D109" s="77">
        <v>226624346.19</v>
      </c>
      <c r="E109" s="77">
        <v>150244085.00999999</v>
      </c>
      <c r="F109" s="77">
        <v>132706557.22</v>
      </c>
      <c r="G109" s="77">
        <f>F109-E109</f>
        <v>-17537527.789999992</v>
      </c>
      <c r="H109" s="92">
        <f>G109/E109</f>
        <v>-0.11672691000669161</v>
      </c>
    </row>
    <row r="110" spans="1:15" x14ac:dyDescent="0.25">
      <c r="D110" s="77">
        <f>D85-D109</f>
        <v>0</v>
      </c>
      <c r="E110" s="77">
        <f t="shared" ref="E110:G110" si="31">E85-E109</f>
        <v>0</v>
      </c>
      <c r="F110" s="77">
        <f t="shared" si="31"/>
        <v>0</v>
      </c>
      <c r="G110" s="77">
        <f t="shared" si="31"/>
        <v>0</v>
      </c>
      <c r="H110" s="77"/>
    </row>
    <row r="111" spans="1:15" x14ac:dyDescent="0.25">
      <c r="D111" s="77"/>
      <c r="E111" s="77"/>
      <c r="F111" s="77"/>
      <c r="G111" s="77"/>
      <c r="H111" s="77"/>
    </row>
  </sheetData>
  <mergeCells count="108">
    <mergeCell ref="A89:P89"/>
    <mergeCell ref="A85:A88"/>
    <mergeCell ref="B85:B88"/>
    <mergeCell ref="P79:P80"/>
    <mergeCell ref="A81:A84"/>
    <mergeCell ref="B81:B84"/>
    <mergeCell ref="A79:A80"/>
    <mergeCell ref="B79:B80"/>
    <mergeCell ref="J79:J80"/>
    <mergeCell ref="K79:K80"/>
    <mergeCell ref="L79:L80"/>
    <mergeCell ref="M79:M80"/>
    <mergeCell ref="N79:N80"/>
    <mergeCell ref="O79:O80"/>
    <mergeCell ref="A56:A57"/>
    <mergeCell ref="B56:B57"/>
    <mergeCell ref="A62:A65"/>
    <mergeCell ref="B62:B65"/>
    <mergeCell ref="A77:A78"/>
    <mergeCell ref="B77:B78"/>
    <mergeCell ref="A66:A68"/>
    <mergeCell ref="B66:B68"/>
    <mergeCell ref="A71:A74"/>
    <mergeCell ref="B71:B74"/>
    <mergeCell ref="A60:A61"/>
    <mergeCell ref="A58:A59"/>
    <mergeCell ref="B58:B59"/>
    <mergeCell ref="A75:A76"/>
    <mergeCell ref="B75:B76"/>
    <mergeCell ref="B60:B61"/>
    <mergeCell ref="A69:A70"/>
    <mergeCell ref="B69:B70"/>
    <mergeCell ref="H20:H21"/>
    <mergeCell ref="I20:I21"/>
    <mergeCell ref="L71:L74"/>
    <mergeCell ref="M71:M74"/>
    <mergeCell ref="I22:I55"/>
    <mergeCell ref="J71:J74"/>
    <mergeCell ref="K71:K74"/>
    <mergeCell ref="I71:I74"/>
    <mergeCell ref="I69:I70"/>
    <mergeCell ref="I60:I61"/>
    <mergeCell ref="I58:I59"/>
    <mergeCell ref="L69:L70"/>
    <mergeCell ref="M69:M70"/>
    <mergeCell ref="D22:D55"/>
    <mergeCell ref="E22:E55"/>
    <mergeCell ref="F22:F55"/>
    <mergeCell ref="J77:J78"/>
    <mergeCell ref="P69:P70"/>
    <mergeCell ref="J66:J68"/>
    <mergeCell ref="K66:K68"/>
    <mergeCell ref="P66:P68"/>
    <mergeCell ref="N69:N70"/>
    <mergeCell ref="O69:O70"/>
    <mergeCell ref="L66:L68"/>
    <mergeCell ref="M66:M68"/>
    <mergeCell ref="N66:N68"/>
    <mergeCell ref="O66:O68"/>
    <mergeCell ref="J69:J70"/>
    <mergeCell ref="K69:K70"/>
    <mergeCell ref="K77:K78"/>
    <mergeCell ref="L77:L78"/>
    <mergeCell ref="P71:P74"/>
    <mergeCell ref="N71:N74"/>
    <mergeCell ref="O71:O74"/>
    <mergeCell ref="M77:M78"/>
    <mergeCell ref="N77:N78"/>
    <mergeCell ref="O77:O78"/>
    <mergeCell ref="K1:P1"/>
    <mergeCell ref="A3:P3"/>
    <mergeCell ref="A4:A6"/>
    <mergeCell ref="B4:B6"/>
    <mergeCell ref="C4:C6"/>
    <mergeCell ref="D4:H4"/>
    <mergeCell ref="I4:I6"/>
    <mergeCell ref="J4:J6"/>
    <mergeCell ref="K4:O4"/>
    <mergeCell ref="P4:P6"/>
    <mergeCell ref="G5:H5"/>
    <mergeCell ref="K5:K6"/>
    <mergeCell ref="L5:L6"/>
    <mergeCell ref="M5:M6"/>
    <mergeCell ref="N5:O5"/>
    <mergeCell ref="A102:C102"/>
    <mergeCell ref="A103:C103"/>
    <mergeCell ref="P77:P78"/>
    <mergeCell ref="I66:I68"/>
    <mergeCell ref="A92:C92"/>
    <mergeCell ref="I92:J92"/>
    <mergeCell ref="A101:C101"/>
    <mergeCell ref="A19:P19"/>
    <mergeCell ref="D5:D6"/>
    <mergeCell ref="E5:E6"/>
    <mergeCell ref="F5:F6"/>
    <mergeCell ref="C22:C55"/>
    <mergeCell ref="A8:P8"/>
    <mergeCell ref="A9:I9"/>
    <mergeCell ref="A10:I18"/>
    <mergeCell ref="A20:A55"/>
    <mergeCell ref="B20:B55"/>
    <mergeCell ref="G20:G21"/>
    <mergeCell ref="C20:C21"/>
    <mergeCell ref="D20:D21"/>
    <mergeCell ref="E20:E21"/>
    <mergeCell ref="F20:F21"/>
    <mergeCell ref="G22:G55"/>
    <mergeCell ref="H22:H55"/>
  </mergeCells>
  <pageMargins left="0.78740157480314965" right="0.39370078740157483" top="0.59055118110236227" bottom="0.59055118110236227" header="0" footer="0"/>
  <pageSetup paperSize="8" scale="55" fitToHeight="1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4" zoomScale="60" zoomScaleNormal="60" workbookViewId="0">
      <selection activeCell="G9" sqref="G9"/>
    </sheetView>
  </sheetViews>
  <sheetFormatPr defaultColWidth="9.140625" defaultRowHeight="15" x14ac:dyDescent="0.25"/>
  <cols>
    <col min="1" max="1" width="23.28515625" style="3" customWidth="1"/>
    <col min="2" max="2" width="12.42578125" style="3" customWidth="1"/>
    <col min="3" max="3" width="14.85546875" style="3" customWidth="1"/>
    <col min="4" max="4" width="14.42578125" style="3" customWidth="1"/>
    <col min="5" max="5" width="14.140625" style="3" customWidth="1"/>
    <col min="6" max="6" width="13.28515625" style="3" customWidth="1"/>
    <col min="7" max="7" width="33.5703125" style="16" customWidth="1"/>
    <col min="8" max="8" width="8" style="17" customWidth="1"/>
    <col min="9" max="9" width="8.140625" style="17" customWidth="1"/>
    <col min="10" max="10" width="8.28515625" style="17" customWidth="1"/>
    <col min="11" max="11" width="33.42578125" style="3" customWidth="1"/>
    <col min="12" max="16384" width="9.140625" style="3"/>
  </cols>
  <sheetData>
    <row r="1" spans="1:16" ht="80.25" customHeight="1" x14ac:dyDescent="0.3">
      <c r="G1" s="7"/>
      <c r="H1" s="136" t="s">
        <v>154</v>
      </c>
      <c r="I1" s="136"/>
      <c r="J1" s="136"/>
      <c r="K1" s="136"/>
      <c r="L1" s="7"/>
    </row>
    <row r="3" spans="1:16" ht="78.75" customHeight="1" x14ac:dyDescent="0.25">
      <c r="A3" s="212" t="s">
        <v>111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6" ht="31.5" customHeight="1" x14ac:dyDescent="0.25">
      <c r="A4" s="114" t="s">
        <v>0</v>
      </c>
      <c r="B4" s="114" t="s">
        <v>31</v>
      </c>
      <c r="C4" s="114" t="s">
        <v>112</v>
      </c>
      <c r="D4" s="213" t="s">
        <v>140</v>
      </c>
      <c r="E4" s="214"/>
      <c r="F4" s="215"/>
      <c r="G4" s="105" t="s">
        <v>32</v>
      </c>
      <c r="H4" s="142" t="s">
        <v>110</v>
      </c>
      <c r="I4" s="142"/>
      <c r="J4" s="142"/>
      <c r="K4" s="105" t="s">
        <v>64</v>
      </c>
    </row>
    <row r="5" spans="1:16" ht="54" customHeight="1" x14ac:dyDescent="0.25">
      <c r="A5" s="114"/>
      <c r="B5" s="114"/>
      <c r="C5" s="114"/>
      <c r="D5" s="22">
        <v>2014</v>
      </c>
      <c r="E5" s="22">
        <v>2015</v>
      </c>
      <c r="F5" s="22">
        <v>2016</v>
      </c>
      <c r="G5" s="106"/>
      <c r="H5" s="20">
        <v>2014</v>
      </c>
      <c r="I5" s="20">
        <v>2015</v>
      </c>
      <c r="J5" s="20">
        <v>2016</v>
      </c>
      <c r="K5" s="106"/>
    </row>
    <row r="6" spans="1:16" ht="33" customHeight="1" x14ac:dyDescent="0.25">
      <c r="A6" s="197" t="s">
        <v>144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6" ht="135" x14ac:dyDescent="0.25">
      <c r="A7" s="184" t="s">
        <v>1</v>
      </c>
      <c r="B7" s="200"/>
      <c r="C7" s="200"/>
      <c r="D7" s="200"/>
      <c r="E7" s="200"/>
      <c r="F7" s="201"/>
      <c r="G7" s="21" t="s">
        <v>84</v>
      </c>
      <c r="H7" s="20">
        <v>100</v>
      </c>
      <c r="I7" s="20">
        <v>100</v>
      </c>
      <c r="J7" s="20">
        <v>100</v>
      </c>
      <c r="K7" s="21" t="s">
        <v>73</v>
      </c>
      <c r="L7" s="3" t="e">
        <f>G7=#REF!</f>
        <v>#REF!</v>
      </c>
      <c r="M7" s="3" t="e">
        <f>H7=#REF!</f>
        <v>#REF!</v>
      </c>
      <c r="N7" s="3" t="e">
        <f>I7=#REF!</f>
        <v>#REF!</v>
      </c>
      <c r="O7" s="3" t="e">
        <f>J7=#REF!</f>
        <v>#REF!</v>
      </c>
      <c r="P7" s="3" t="e">
        <f>K7=#REF!</f>
        <v>#REF!</v>
      </c>
    </row>
    <row r="8" spans="1:16" ht="126" customHeight="1" x14ac:dyDescent="0.25">
      <c r="A8" s="202"/>
      <c r="B8" s="203"/>
      <c r="C8" s="203"/>
      <c r="D8" s="203"/>
      <c r="E8" s="203"/>
      <c r="F8" s="204"/>
      <c r="G8" s="29" t="s">
        <v>85</v>
      </c>
      <c r="H8" s="2">
        <v>100</v>
      </c>
      <c r="I8" s="2">
        <v>100</v>
      </c>
      <c r="J8" s="2">
        <v>100</v>
      </c>
      <c r="K8" s="21" t="s">
        <v>75</v>
      </c>
      <c r="L8" s="3" t="e">
        <f>G8=#REF!</f>
        <v>#REF!</v>
      </c>
      <c r="M8" s="3" t="e">
        <f>H8=#REF!</f>
        <v>#REF!</v>
      </c>
      <c r="N8" s="3" t="e">
        <f>I8=#REF!</f>
        <v>#REF!</v>
      </c>
      <c r="O8" s="3" t="e">
        <f>J8=#REF!</f>
        <v>#REF!</v>
      </c>
      <c r="P8" s="3" t="e">
        <f>K8=#REF!</f>
        <v>#REF!</v>
      </c>
    </row>
    <row r="9" spans="1:16" ht="93" customHeight="1" x14ac:dyDescent="0.25">
      <c r="A9" s="28"/>
      <c r="B9" s="4"/>
      <c r="C9" s="4"/>
      <c r="D9" s="4"/>
      <c r="E9" s="4"/>
      <c r="F9" s="5"/>
      <c r="G9" s="21" t="s">
        <v>86</v>
      </c>
      <c r="H9" s="20">
        <v>100</v>
      </c>
      <c r="I9" s="20">
        <v>100</v>
      </c>
      <c r="J9" s="20">
        <v>100</v>
      </c>
      <c r="K9" s="21" t="s">
        <v>76</v>
      </c>
      <c r="L9" s="3" t="e">
        <f>G9=#REF!</f>
        <v>#REF!</v>
      </c>
      <c r="M9" s="3" t="e">
        <f>H9=#REF!</f>
        <v>#REF!</v>
      </c>
      <c r="N9" s="3" t="e">
        <f>I9=#REF!</f>
        <v>#REF!</v>
      </c>
      <c r="O9" s="3" t="e">
        <f>J9=#REF!</f>
        <v>#REF!</v>
      </c>
      <c r="P9" s="3" t="e">
        <f>K9=#REF!</f>
        <v>#REF!</v>
      </c>
    </row>
    <row r="10" spans="1:16" ht="78.75" customHeight="1" x14ac:dyDescent="0.25">
      <c r="A10" s="23"/>
      <c r="B10" s="24"/>
      <c r="C10" s="24"/>
      <c r="D10" s="24"/>
      <c r="E10" s="24"/>
      <c r="F10" s="25"/>
      <c r="G10" s="21" t="s">
        <v>113</v>
      </c>
      <c r="H10" s="20" t="s">
        <v>2</v>
      </c>
      <c r="I10" s="20" t="s">
        <v>2</v>
      </c>
      <c r="J10" s="20" t="s">
        <v>2</v>
      </c>
      <c r="K10" s="21" t="s">
        <v>77</v>
      </c>
      <c r="L10" s="3" t="e">
        <f>G10=#REF!</f>
        <v>#REF!</v>
      </c>
      <c r="M10" s="3" t="e">
        <f>H10=#REF!</f>
        <v>#REF!</v>
      </c>
      <c r="N10" s="3" t="e">
        <f>I10=#REF!</f>
        <v>#REF!</v>
      </c>
      <c r="O10" s="3" t="e">
        <f>J10=#REF!</f>
        <v>#REF!</v>
      </c>
      <c r="P10" s="3" t="e">
        <f>K10=#REF!</f>
        <v>#REF!</v>
      </c>
    </row>
    <row r="11" spans="1:16" ht="120" x14ac:dyDescent="0.25">
      <c r="A11" s="23"/>
      <c r="B11" s="24"/>
      <c r="C11" s="24"/>
      <c r="D11" s="24"/>
      <c r="E11" s="24"/>
      <c r="F11" s="24"/>
      <c r="G11" s="21" t="s">
        <v>87</v>
      </c>
      <c r="H11" s="20">
        <v>100</v>
      </c>
      <c r="I11" s="20">
        <v>100</v>
      </c>
      <c r="J11" s="20">
        <v>100</v>
      </c>
      <c r="K11" s="21" t="s">
        <v>78</v>
      </c>
      <c r="L11" s="3" t="e">
        <f>G11=#REF!</f>
        <v>#REF!</v>
      </c>
      <c r="M11" s="3" t="e">
        <f>H11=#REF!</f>
        <v>#REF!</v>
      </c>
      <c r="N11" s="3" t="e">
        <f>I11=#REF!</f>
        <v>#REF!</v>
      </c>
      <c r="O11" s="3" t="e">
        <f>J11=#REF!</f>
        <v>#REF!</v>
      </c>
      <c r="P11" s="3" t="e">
        <f>K11=#REF!</f>
        <v>#REF!</v>
      </c>
    </row>
    <row r="12" spans="1:16" ht="75" x14ac:dyDescent="0.25">
      <c r="A12" s="195"/>
      <c r="B12" s="196"/>
      <c r="C12" s="196"/>
      <c r="D12" s="196"/>
      <c r="E12" s="196"/>
      <c r="F12" s="205"/>
      <c r="G12" s="21" t="s">
        <v>114</v>
      </c>
      <c r="H12" s="20" t="s">
        <v>2</v>
      </c>
      <c r="I12" s="20" t="s">
        <v>2</v>
      </c>
      <c r="J12" s="20" t="s">
        <v>2</v>
      </c>
      <c r="K12" s="21" t="s">
        <v>79</v>
      </c>
      <c r="L12" s="3" t="e">
        <f>G12=#REF!</f>
        <v>#REF!</v>
      </c>
      <c r="M12" s="3" t="e">
        <f>H12=#REF!</f>
        <v>#REF!</v>
      </c>
      <c r="N12" s="3" t="e">
        <f>I12=#REF!</f>
        <v>#REF!</v>
      </c>
      <c r="O12" s="3" t="e">
        <f>J12=#REF!</f>
        <v>#REF!</v>
      </c>
      <c r="P12" s="3" t="e">
        <f>K12=#REF!</f>
        <v>#REF!</v>
      </c>
    </row>
    <row r="13" spans="1:16" ht="90" x14ac:dyDescent="0.25">
      <c r="A13" s="173"/>
      <c r="B13" s="174"/>
      <c r="C13" s="174"/>
      <c r="D13" s="174"/>
      <c r="E13" s="174"/>
      <c r="F13" s="206"/>
      <c r="G13" s="21" t="s">
        <v>88</v>
      </c>
      <c r="H13" s="20">
        <v>100</v>
      </c>
      <c r="I13" s="20">
        <v>100</v>
      </c>
      <c r="J13" s="20">
        <v>100</v>
      </c>
      <c r="K13" s="21" t="s">
        <v>80</v>
      </c>
      <c r="L13" s="3" t="e">
        <f>G13=#REF!</f>
        <v>#REF!</v>
      </c>
      <c r="M13" s="3" t="e">
        <f>H13=#REF!</f>
        <v>#REF!</v>
      </c>
      <c r="N13" s="3" t="e">
        <f>I13=#REF!</f>
        <v>#REF!</v>
      </c>
      <c r="O13" s="3" t="e">
        <f>J13=#REF!</f>
        <v>#REF!</v>
      </c>
      <c r="P13" s="3" t="e">
        <f>K13=#REF!</f>
        <v>#REF!</v>
      </c>
    </row>
    <row r="14" spans="1:16" ht="75" x14ac:dyDescent="0.25">
      <c r="A14" s="173"/>
      <c r="B14" s="174"/>
      <c r="C14" s="174"/>
      <c r="D14" s="174"/>
      <c r="E14" s="174"/>
      <c r="F14" s="206"/>
      <c r="G14" s="21" t="s">
        <v>115</v>
      </c>
      <c r="H14" s="20" t="s">
        <v>2</v>
      </c>
      <c r="I14" s="20" t="s">
        <v>2</v>
      </c>
      <c r="J14" s="20" t="s">
        <v>2</v>
      </c>
      <c r="K14" s="21" t="s">
        <v>81</v>
      </c>
      <c r="L14" s="3" t="e">
        <f>G14=#REF!</f>
        <v>#REF!</v>
      </c>
      <c r="M14" s="3" t="e">
        <f>H14=#REF!</f>
        <v>#REF!</v>
      </c>
      <c r="N14" s="3" t="e">
        <f>I14=#REF!</f>
        <v>#REF!</v>
      </c>
      <c r="O14" s="3" t="e">
        <f>J14=#REF!</f>
        <v>#REF!</v>
      </c>
      <c r="P14" s="3" t="e">
        <f>K14=#REF!</f>
        <v>#REF!</v>
      </c>
    </row>
    <row r="15" spans="1:16" ht="120" x14ac:dyDescent="0.25">
      <c r="A15" s="207"/>
      <c r="B15" s="208"/>
      <c r="C15" s="208"/>
      <c r="D15" s="208"/>
      <c r="E15" s="208"/>
      <c r="F15" s="209"/>
      <c r="G15" s="21" t="s">
        <v>116</v>
      </c>
      <c r="H15" s="20" t="s">
        <v>2</v>
      </c>
      <c r="I15" s="20" t="s">
        <v>2</v>
      </c>
      <c r="J15" s="20" t="s">
        <v>2</v>
      </c>
      <c r="K15" s="21" t="s">
        <v>82</v>
      </c>
      <c r="L15" s="3" t="e">
        <f>G15=#REF!</f>
        <v>#REF!</v>
      </c>
      <c r="M15" s="3" t="e">
        <f>H15=#REF!</f>
        <v>#REF!</v>
      </c>
      <c r="N15" s="3" t="e">
        <f>I15=#REF!</f>
        <v>#REF!</v>
      </c>
      <c r="O15" s="3" t="e">
        <f>J15=#REF!</f>
        <v>#REF!</v>
      </c>
      <c r="P15" s="3" t="e">
        <f>K15=#REF!</f>
        <v>#REF!</v>
      </c>
    </row>
    <row r="16" spans="1:16" ht="90" x14ac:dyDescent="0.25">
      <c r="A16" s="184"/>
      <c r="B16" s="200"/>
      <c r="C16" s="200"/>
      <c r="D16" s="200"/>
      <c r="E16" s="200"/>
      <c r="F16" s="200"/>
      <c r="G16" s="29" t="s">
        <v>143</v>
      </c>
      <c r="H16" s="2" t="s">
        <v>3</v>
      </c>
      <c r="I16" s="2" t="s">
        <v>2</v>
      </c>
      <c r="J16" s="2" t="s">
        <v>2</v>
      </c>
      <c r="K16" s="21" t="s">
        <v>83</v>
      </c>
      <c r="L16" s="3" t="e">
        <f>G16=#REF!</f>
        <v>#REF!</v>
      </c>
      <c r="M16" s="3" t="e">
        <f>H16=#REF!</f>
        <v>#REF!</v>
      </c>
      <c r="N16" s="3" t="e">
        <f>I16=#REF!</f>
        <v>#REF!</v>
      </c>
      <c r="O16" s="3" t="e">
        <f>J16=#REF!</f>
        <v>#REF!</v>
      </c>
      <c r="P16" s="3" t="e">
        <f>K16=#REF!</f>
        <v>#REF!</v>
      </c>
    </row>
    <row r="17" spans="1:16" x14ac:dyDescent="0.25">
      <c r="A17" s="170" t="s">
        <v>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20"/>
      <c r="L17" s="3" t="e">
        <f>G17=#REF!</f>
        <v>#REF!</v>
      </c>
      <c r="M17" s="3" t="e">
        <f>H17=#REF!</f>
        <v>#REF!</v>
      </c>
      <c r="N17" s="3" t="e">
        <f>I17=#REF!</f>
        <v>#REF!</v>
      </c>
      <c r="O17" s="3" t="e">
        <f>J17=#REF!</f>
        <v>#REF!</v>
      </c>
      <c r="P17" s="3" t="e">
        <f>K17=#REF!</f>
        <v>#REF!</v>
      </c>
    </row>
    <row r="18" spans="1:16" x14ac:dyDescent="0.25">
      <c r="A18" s="197" t="s">
        <v>145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9"/>
      <c r="L18" s="3" t="e">
        <f>G18=#REF!</f>
        <v>#REF!</v>
      </c>
      <c r="M18" s="3" t="e">
        <f>H18=#REF!</f>
        <v>#REF!</v>
      </c>
      <c r="N18" s="3" t="e">
        <f>I18=#REF!</f>
        <v>#REF!</v>
      </c>
      <c r="O18" s="3" t="e">
        <f>J18=#REF!</f>
        <v>#REF!</v>
      </c>
      <c r="P18" s="3" t="e">
        <f>K18=#REF!</f>
        <v>#REF!</v>
      </c>
    </row>
    <row r="19" spans="1:16" ht="150" x14ac:dyDescent="0.25">
      <c r="A19" s="130" t="s">
        <v>1</v>
      </c>
      <c r="B19" s="210"/>
      <c r="C19" s="210"/>
      <c r="D19" s="210"/>
      <c r="E19" s="210"/>
      <c r="F19" s="211"/>
      <c r="G19" s="21" t="s">
        <v>84</v>
      </c>
      <c r="H19" s="20">
        <v>100</v>
      </c>
      <c r="I19" s="20">
        <v>100</v>
      </c>
      <c r="J19" s="20">
        <v>100</v>
      </c>
      <c r="K19" s="21" t="s">
        <v>73</v>
      </c>
      <c r="L19" s="3" t="e">
        <f>G19=#REF!</f>
        <v>#REF!</v>
      </c>
      <c r="M19" s="3" t="e">
        <f>H19=#REF!</f>
        <v>#REF!</v>
      </c>
      <c r="N19" s="3" t="e">
        <f>I19=#REF!</f>
        <v>#REF!</v>
      </c>
      <c r="O19" s="3" t="e">
        <f>J19=#REF!</f>
        <v>#REF!</v>
      </c>
      <c r="P19" s="3" t="e">
        <f>K19=#REF!</f>
        <v>#REF!</v>
      </c>
    </row>
    <row r="20" spans="1:16" ht="120" x14ac:dyDescent="0.25">
      <c r="A20" s="195"/>
      <c r="B20" s="196"/>
      <c r="C20" s="196"/>
      <c r="D20" s="196"/>
      <c r="E20" s="196"/>
      <c r="F20" s="205"/>
      <c r="G20" s="21" t="s">
        <v>89</v>
      </c>
      <c r="H20" s="20">
        <v>100</v>
      </c>
      <c r="I20" s="20">
        <v>100</v>
      </c>
      <c r="J20" s="20">
        <v>100</v>
      </c>
      <c r="K20" s="21" t="s">
        <v>75</v>
      </c>
      <c r="L20" s="3" t="e">
        <f>G20=#REF!</f>
        <v>#REF!</v>
      </c>
      <c r="M20" s="3" t="e">
        <f>H20=#REF!</f>
        <v>#REF!</v>
      </c>
      <c r="N20" s="3" t="e">
        <f>I20=#REF!</f>
        <v>#REF!</v>
      </c>
      <c r="O20" s="3" t="e">
        <f>J20=#REF!</f>
        <v>#REF!</v>
      </c>
      <c r="P20" s="3" t="e">
        <f>K20=#REF!</f>
        <v>#REF!</v>
      </c>
    </row>
    <row r="21" spans="1:16" ht="105" x14ac:dyDescent="0.25">
      <c r="A21" s="195"/>
      <c r="B21" s="196"/>
      <c r="C21" s="196"/>
      <c r="D21" s="196"/>
      <c r="E21" s="196"/>
      <c r="F21" s="196"/>
      <c r="G21" s="21" t="s">
        <v>90</v>
      </c>
      <c r="H21" s="20">
        <v>100</v>
      </c>
      <c r="I21" s="20">
        <v>100</v>
      </c>
      <c r="J21" s="20">
        <v>100</v>
      </c>
      <c r="K21" s="21" t="s">
        <v>76</v>
      </c>
      <c r="L21" s="3" t="e">
        <f>G21=#REF!</f>
        <v>#REF!</v>
      </c>
      <c r="M21" s="3" t="e">
        <f>H21=#REF!</f>
        <v>#REF!</v>
      </c>
      <c r="N21" s="3" t="e">
        <f>I21=#REF!</f>
        <v>#REF!</v>
      </c>
      <c r="O21" s="3" t="e">
        <f>J21=#REF!</f>
        <v>#REF!</v>
      </c>
      <c r="P21" s="3" t="e">
        <f>K21=#REF!</f>
        <v>#REF!</v>
      </c>
    </row>
    <row r="22" spans="1:16" ht="90" x14ac:dyDescent="0.25">
      <c r="A22" s="185"/>
      <c r="B22" s="186"/>
      <c r="C22" s="186"/>
      <c r="D22" s="186"/>
      <c r="E22" s="186"/>
      <c r="F22" s="187"/>
      <c r="G22" s="21" t="s">
        <v>113</v>
      </c>
      <c r="H22" s="20" t="s">
        <v>2</v>
      </c>
      <c r="I22" s="20" t="s">
        <v>2</v>
      </c>
      <c r="J22" s="20" t="s">
        <v>2</v>
      </c>
      <c r="K22" s="21" t="s">
        <v>141</v>
      </c>
      <c r="L22" s="3" t="e">
        <f>G22=#REF!</f>
        <v>#REF!</v>
      </c>
      <c r="M22" s="3" t="e">
        <f>H22=#REF!</f>
        <v>#REF!</v>
      </c>
      <c r="N22" s="3" t="e">
        <f>I22=#REF!</f>
        <v>#REF!</v>
      </c>
      <c r="O22" s="3" t="e">
        <f>J22=#REF!</f>
        <v>#REF!</v>
      </c>
      <c r="P22" s="3" t="e">
        <f>K22=#REF!</f>
        <v>#REF!</v>
      </c>
    </row>
    <row r="23" spans="1:16" ht="120" x14ac:dyDescent="0.25">
      <c r="A23" s="23"/>
      <c r="B23" s="24"/>
      <c r="C23" s="24"/>
      <c r="D23" s="24"/>
      <c r="E23" s="24"/>
      <c r="F23" s="25"/>
      <c r="G23" s="30" t="s">
        <v>87</v>
      </c>
      <c r="H23" s="8">
        <v>100</v>
      </c>
      <c r="I23" s="8">
        <v>100</v>
      </c>
      <c r="J23" s="8">
        <v>100</v>
      </c>
      <c r="K23" s="30" t="s">
        <v>78</v>
      </c>
      <c r="L23" s="3" t="e">
        <f>G23=#REF!</f>
        <v>#REF!</v>
      </c>
      <c r="M23" s="3" t="e">
        <f>H23=#REF!</f>
        <v>#REF!</v>
      </c>
      <c r="N23" s="3" t="e">
        <f>I23=#REF!</f>
        <v>#REF!</v>
      </c>
      <c r="O23" s="3" t="e">
        <f>J23=#REF!</f>
        <v>#REF!</v>
      </c>
      <c r="P23" s="3" t="e">
        <f>K23=#REF!</f>
        <v>#REF!</v>
      </c>
    </row>
    <row r="24" spans="1:16" ht="75" x14ac:dyDescent="0.25">
      <c r="A24" s="28"/>
      <c r="B24" s="4"/>
      <c r="C24" s="4"/>
      <c r="D24" s="4"/>
      <c r="E24" s="4"/>
      <c r="F24" s="5"/>
      <c r="G24" s="21" t="s">
        <v>114</v>
      </c>
      <c r="H24" s="20" t="s">
        <v>2</v>
      </c>
      <c r="I24" s="20" t="s">
        <v>2</v>
      </c>
      <c r="J24" s="20" t="s">
        <v>2</v>
      </c>
      <c r="K24" s="21" t="s">
        <v>79</v>
      </c>
      <c r="L24" s="3" t="e">
        <f>G24=#REF!</f>
        <v>#REF!</v>
      </c>
      <c r="M24" s="3" t="e">
        <f>H24=#REF!</f>
        <v>#REF!</v>
      </c>
      <c r="N24" s="3" t="e">
        <f>I24=#REF!</f>
        <v>#REF!</v>
      </c>
      <c r="O24" s="3" t="e">
        <f>J24=#REF!</f>
        <v>#REF!</v>
      </c>
      <c r="P24" s="3" t="e">
        <f>K24=#REF!</f>
        <v>#REF!</v>
      </c>
    </row>
    <row r="25" spans="1:16" ht="15.75" x14ac:dyDescent="0.25">
      <c r="A25" s="188" t="s">
        <v>5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90"/>
      <c r="L25" s="3" t="e">
        <f>G25=#REF!</f>
        <v>#REF!</v>
      </c>
      <c r="M25" s="3" t="e">
        <f>H25=#REF!</f>
        <v>#REF!</v>
      </c>
      <c r="N25" s="3" t="e">
        <f>I25=#REF!</f>
        <v>#REF!</v>
      </c>
      <c r="O25" s="3" t="e">
        <f>J25=#REF!</f>
        <v>#REF!</v>
      </c>
      <c r="P25" s="3" t="e">
        <f>K25=#REF!</f>
        <v>#REF!</v>
      </c>
    </row>
    <row r="26" spans="1:16" ht="165" x14ac:dyDescent="0.25">
      <c r="A26" s="21" t="s">
        <v>34</v>
      </c>
      <c r="B26" s="20" t="s">
        <v>6</v>
      </c>
      <c r="C26" s="20" t="s">
        <v>6</v>
      </c>
      <c r="D26" s="20" t="s">
        <v>6</v>
      </c>
      <c r="E26" s="20" t="s">
        <v>6</v>
      </c>
      <c r="F26" s="20" t="s">
        <v>6</v>
      </c>
      <c r="G26" s="21" t="s">
        <v>117</v>
      </c>
      <c r="H26" s="20" t="s">
        <v>2</v>
      </c>
      <c r="I26" s="20" t="s">
        <v>2</v>
      </c>
      <c r="J26" s="20" t="s">
        <v>2</v>
      </c>
      <c r="K26" s="20" t="s">
        <v>2</v>
      </c>
      <c r="L26" s="3" t="e">
        <f>G26=#REF!</f>
        <v>#REF!</v>
      </c>
      <c r="M26" s="3" t="e">
        <f>H26=#REF!</f>
        <v>#REF!</v>
      </c>
      <c r="N26" s="3" t="e">
        <f>I26=#REF!</f>
        <v>#REF!</v>
      </c>
      <c r="O26" s="3" t="e">
        <f>J26=#REF!</f>
        <v>#REF!</v>
      </c>
      <c r="P26" s="3" t="e">
        <f>K26=#REF!</f>
        <v>#REF!</v>
      </c>
    </row>
    <row r="27" spans="1:16" ht="150" x14ac:dyDescent="0.25">
      <c r="A27" s="21" t="s">
        <v>35</v>
      </c>
      <c r="B27" s="20" t="s">
        <v>6</v>
      </c>
      <c r="C27" s="20" t="s">
        <v>6</v>
      </c>
      <c r="D27" s="20" t="s">
        <v>6</v>
      </c>
      <c r="E27" s="20" t="s">
        <v>6</v>
      </c>
      <c r="F27" s="20" t="s">
        <v>6</v>
      </c>
      <c r="G27" s="21" t="s">
        <v>84</v>
      </c>
      <c r="H27" s="20">
        <v>100</v>
      </c>
      <c r="I27" s="20">
        <v>100</v>
      </c>
      <c r="J27" s="20">
        <v>100</v>
      </c>
      <c r="K27" s="21" t="s">
        <v>91</v>
      </c>
      <c r="L27" s="3" t="e">
        <f>G27=#REF!</f>
        <v>#REF!</v>
      </c>
      <c r="M27" s="3" t="e">
        <f>H27=#REF!</f>
        <v>#REF!</v>
      </c>
      <c r="N27" s="3" t="e">
        <f>I27=#REF!</f>
        <v>#REF!</v>
      </c>
      <c r="O27" s="3" t="e">
        <f>J27=#REF!</f>
        <v>#REF!</v>
      </c>
      <c r="P27" s="3" t="e">
        <f>K27=#REF!</f>
        <v>#REF!</v>
      </c>
    </row>
    <row r="28" spans="1:16" ht="105" x14ac:dyDescent="0.25">
      <c r="A28" s="169" t="s">
        <v>36</v>
      </c>
      <c r="B28" s="20" t="s">
        <v>6</v>
      </c>
      <c r="C28" s="20" t="s">
        <v>6</v>
      </c>
      <c r="D28" s="20" t="s">
        <v>6</v>
      </c>
      <c r="E28" s="20" t="s">
        <v>6</v>
      </c>
      <c r="F28" s="20" t="s">
        <v>6</v>
      </c>
      <c r="G28" s="21" t="s">
        <v>118</v>
      </c>
      <c r="H28" s="20" t="s">
        <v>2</v>
      </c>
      <c r="I28" s="20" t="s">
        <v>2</v>
      </c>
      <c r="J28" s="20" t="s">
        <v>2</v>
      </c>
      <c r="K28" s="20" t="s">
        <v>2</v>
      </c>
      <c r="L28" s="3" t="e">
        <f>G28=#REF!</f>
        <v>#REF!</v>
      </c>
      <c r="M28" s="3" t="e">
        <f>H28=#REF!</f>
        <v>#REF!</v>
      </c>
      <c r="N28" s="3" t="e">
        <f>I28=#REF!</f>
        <v>#REF!</v>
      </c>
      <c r="O28" s="3" t="e">
        <f>J28=#REF!</f>
        <v>#REF!</v>
      </c>
      <c r="P28" s="3" t="e">
        <f>K28=#REF!</f>
        <v>#REF!</v>
      </c>
    </row>
    <row r="29" spans="1:16" ht="105" x14ac:dyDescent="0.25">
      <c r="A29" s="169"/>
      <c r="B29" s="20" t="s">
        <v>6</v>
      </c>
      <c r="C29" s="20" t="s">
        <v>6</v>
      </c>
      <c r="D29" s="20" t="s">
        <v>6</v>
      </c>
      <c r="E29" s="20" t="s">
        <v>6</v>
      </c>
      <c r="F29" s="20" t="s">
        <v>6</v>
      </c>
      <c r="G29" s="21" t="s">
        <v>119</v>
      </c>
      <c r="H29" s="20" t="s">
        <v>2</v>
      </c>
      <c r="I29" s="20" t="s">
        <v>2</v>
      </c>
      <c r="J29" s="20" t="s">
        <v>2</v>
      </c>
      <c r="K29" s="20" t="s">
        <v>2</v>
      </c>
      <c r="L29" s="3" t="e">
        <f>G29=#REF!</f>
        <v>#REF!</v>
      </c>
      <c r="M29" s="3" t="e">
        <f>H29=#REF!</f>
        <v>#REF!</v>
      </c>
      <c r="N29" s="3" t="e">
        <f>I29=#REF!</f>
        <v>#REF!</v>
      </c>
      <c r="O29" s="3" t="e">
        <f>J29=#REF!</f>
        <v>#REF!</v>
      </c>
      <c r="P29" s="3" t="e">
        <f>K29=#REF!</f>
        <v>#REF!</v>
      </c>
    </row>
    <row r="30" spans="1:16" ht="105" x14ac:dyDescent="0.25">
      <c r="A30" s="169"/>
      <c r="B30" s="20" t="s">
        <v>6</v>
      </c>
      <c r="C30" s="20" t="s">
        <v>6</v>
      </c>
      <c r="D30" s="20" t="s">
        <v>6</v>
      </c>
      <c r="E30" s="20" t="s">
        <v>6</v>
      </c>
      <c r="F30" s="20" t="s">
        <v>6</v>
      </c>
      <c r="G30" s="21" t="s">
        <v>153</v>
      </c>
      <c r="H30" s="20" t="s">
        <v>41</v>
      </c>
      <c r="I30" s="20" t="s">
        <v>41</v>
      </c>
      <c r="J30" s="20" t="s">
        <v>42</v>
      </c>
      <c r="K30" s="20" t="s">
        <v>42</v>
      </c>
      <c r="L30" s="3" t="e">
        <f>G30=#REF!</f>
        <v>#REF!</v>
      </c>
      <c r="M30" s="3" t="e">
        <f>H30=#REF!</f>
        <v>#REF!</v>
      </c>
      <c r="N30" s="3" t="e">
        <f>I30=#REF!</f>
        <v>#REF!</v>
      </c>
      <c r="O30" s="3" t="e">
        <f>J30=#REF!</f>
        <v>#REF!</v>
      </c>
      <c r="P30" s="3" t="e">
        <f>K30=#REF!</f>
        <v>#REF!</v>
      </c>
    </row>
    <row r="31" spans="1:16" ht="120" x14ac:dyDescent="0.25">
      <c r="A31" s="27"/>
      <c r="B31" s="20" t="s">
        <v>6</v>
      </c>
      <c r="C31" s="20" t="s">
        <v>6</v>
      </c>
      <c r="D31" s="20" t="s">
        <v>6</v>
      </c>
      <c r="E31" s="20" t="s">
        <v>6</v>
      </c>
      <c r="F31" s="20" t="s">
        <v>6</v>
      </c>
      <c r="G31" s="21" t="s">
        <v>85</v>
      </c>
      <c r="H31" s="20">
        <v>100</v>
      </c>
      <c r="I31" s="20">
        <v>100</v>
      </c>
      <c r="J31" s="20">
        <v>100</v>
      </c>
      <c r="K31" s="21" t="s">
        <v>74</v>
      </c>
      <c r="L31" s="3" t="e">
        <f>G31=#REF!</f>
        <v>#REF!</v>
      </c>
      <c r="M31" s="3" t="e">
        <f>H31=#REF!</f>
        <v>#REF!</v>
      </c>
      <c r="N31" s="3" t="e">
        <f>I31=#REF!</f>
        <v>#REF!</v>
      </c>
      <c r="O31" s="3" t="e">
        <f>J31=#REF!</f>
        <v>#REF!</v>
      </c>
      <c r="P31" s="3" t="e">
        <f>K31=#REF!</f>
        <v>#REF!</v>
      </c>
    </row>
    <row r="32" spans="1:16" ht="60" x14ac:dyDescent="0.25">
      <c r="A32" s="18"/>
      <c r="B32" s="20" t="s">
        <v>6</v>
      </c>
      <c r="C32" s="20" t="s">
        <v>6</v>
      </c>
      <c r="D32" s="20" t="s">
        <v>6</v>
      </c>
      <c r="E32" s="20" t="s">
        <v>6</v>
      </c>
      <c r="F32" s="20" t="s">
        <v>6</v>
      </c>
      <c r="G32" s="21" t="s">
        <v>120</v>
      </c>
      <c r="H32" s="20" t="s">
        <v>2</v>
      </c>
      <c r="I32" s="20" t="s">
        <v>2</v>
      </c>
      <c r="J32" s="20" t="s">
        <v>2</v>
      </c>
      <c r="K32" s="20" t="s">
        <v>2</v>
      </c>
      <c r="L32" s="3" t="e">
        <f>G32=#REF!</f>
        <v>#REF!</v>
      </c>
      <c r="M32" s="3" t="e">
        <f>H32=#REF!</f>
        <v>#REF!</v>
      </c>
      <c r="N32" s="3" t="e">
        <f>I32=#REF!</f>
        <v>#REF!</v>
      </c>
      <c r="O32" s="3" t="e">
        <f>J32=#REF!</f>
        <v>#REF!</v>
      </c>
      <c r="P32" s="3" t="e">
        <f>K32=#REF!</f>
        <v>#REF!</v>
      </c>
    </row>
    <row r="33" spans="1:16" ht="90" x14ac:dyDescent="0.25">
      <c r="A33" s="9"/>
      <c r="B33" s="20" t="s">
        <v>6</v>
      </c>
      <c r="C33" s="20" t="s">
        <v>6</v>
      </c>
      <c r="D33" s="20" t="s">
        <v>6</v>
      </c>
      <c r="E33" s="20" t="s">
        <v>6</v>
      </c>
      <c r="F33" s="20" t="s">
        <v>6</v>
      </c>
      <c r="G33" s="21" t="s">
        <v>135</v>
      </c>
      <c r="H33" s="20" t="s">
        <v>2</v>
      </c>
      <c r="I33" s="20" t="s">
        <v>2</v>
      </c>
      <c r="J33" s="20" t="s">
        <v>2</v>
      </c>
      <c r="K33" s="20" t="s">
        <v>2</v>
      </c>
      <c r="L33" s="3" t="e">
        <f>G33=#REF!</f>
        <v>#REF!</v>
      </c>
      <c r="M33" s="3" t="e">
        <f>H33=#REF!</f>
        <v>#REF!</v>
      </c>
      <c r="N33" s="3" t="e">
        <f>I33=#REF!</f>
        <v>#REF!</v>
      </c>
      <c r="O33" s="3" t="e">
        <f>J33=#REF!</f>
        <v>#REF!</v>
      </c>
      <c r="P33" s="3" t="e">
        <f>K33=#REF!</f>
        <v>#REF!</v>
      </c>
    </row>
    <row r="34" spans="1:16" ht="90" x14ac:dyDescent="0.25">
      <c r="A34" s="9"/>
      <c r="B34" s="20" t="s">
        <v>6</v>
      </c>
      <c r="C34" s="20" t="s">
        <v>6</v>
      </c>
      <c r="D34" s="20" t="s">
        <v>6</v>
      </c>
      <c r="E34" s="20" t="s">
        <v>6</v>
      </c>
      <c r="F34" s="20" t="s">
        <v>6</v>
      </c>
      <c r="G34" s="21" t="s">
        <v>136</v>
      </c>
      <c r="H34" s="20" t="s">
        <v>2</v>
      </c>
      <c r="I34" s="20" t="s">
        <v>2</v>
      </c>
      <c r="J34" s="20" t="s">
        <v>2</v>
      </c>
      <c r="K34" s="20" t="s">
        <v>2</v>
      </c>
      <c r="L34" s="3" t="e">
        <f>G34=#REF!</f>
        <v>#REF!</v>
      </c>
      <c r="M34" s="3" t="e">
        <f>H34=#REF!</f>
        <v>#REF!</v>
      </c>
      <c r="N34" s="3" t="e">
        <f>I34=#REF!</f>
        <v>#REF!</v>
      </c>
      <c r="O34" s="3" t="e">
        <f>J34=#REF!</f>
        <v>#REF!</v>
      </c>
      <c r="P34" s="3" t="e">
        <f>K34=#REF!</f>
        <v>#REF!</v>
      </c>
    </row>
    <row r="35" spans="1:16" ht="105" x14ac:dyDescent="0.25">
      <c r="A35" s="9"/>
      <c r="B35" s="20" t="s">
        <v>6</v>
      </c>
      <c r="C35" s="20" t="s">
        <v>6</v>
      </c>
      <c r="D35" s="20" t="s">
        <v>6</v>
      </c>
      <c r="E35" s="20" t="s">
        <v>6</v>
      </c>
      <c r="F35" s="20" t="s">
        <v>6</v>
      </c>
      <c r="G35" s="21" t="s">
        <v>137</v>
      </c>
      <c r="H35" s="20" t="s">
        <v>2</v>
      </c>
      <c r="I35" s="20" t="s">
        <v>2</v>
      </c>
      <c r="J35" s="20" t="s">
        <v>2</v>
      </c>
      <c r="K35" s="20" t="s">
        <v>2</v>
      </c>
      <c r="L35" s="3" t="e">
        <f>G35=#REF!</f>
        <v>#REF!</v>
      </c>
      <c r="M35" s="3" t="e">
        <f>H35=#REF!</f>
        <v>#REF!</v>
      </c>
      <c r="N35" s="3" t="e">
        <f>I35=#REF!</f>
        <v>#REF!</v>
      </c>
      <c r="O35" s="3" t="e">
        <f>J35=#REF!</f>
        <v>#REF!</v>
      </c>
      <c r="P35" s="3" t="e">
        <f>K35=#REF!</f>
        <v>#REF!</v>
      </c>
    </row>
    <row r="36" spans="1:16" ht="60" x14ac:dyDescent="0.25">
      <c r="A36" s="9"/>
      <c r="B36" s="20" t="s">
        <v>6</v>
      </c>
      <c r="C36" s="20" t="s">
        <v>6</v>
      </c>
      <c r="D36" s="20" t="s">
        <v>6</v>
      </c>
      <c r="E36" s="20" t="s">
        <v>6</v>
      </c>
      <c r="F36" s="20" t="s">
        <v>6</v>
      </c>
      <c r="G36" s="21" t="s">
        <v>92</v>
      </c>
      <c r="H36" s="20" t="s">
        <v>43</v>
      </c>
      <c r="I36" s="20" t="s">
        <v>43</v>
      </c>
      <c r="J36" s="20" t="s">
        <v>44</v>
      </c>
      <c r="K36" s="20" t="s">
        <v>65</v>
      </c>
      <c r="L36" s="3" t="e">
        <f>G36=#REF!</f>
        <v>#REF!</v>
      </c>
      <c r="M36" s="3" t="e">
        <f>H36=#REF!</f>
        <v>#REF!</v>
      </c>
      <c r="N36" s="3" t="e">
        <f>I36=#REF!</f>
        <v>#REF!</v>
      </c>
      <c r="O36" s="3" t="e">
        <f>J36=#REF!</f>
        <v>#REF!</v>
      </c>
      <c r="P36" s="3" t="e">
        <f>K36=#REF!</f>
        <v>#REF!</v>
      </c>
    </row>
    <row r="37" spans="1:16" ht="120" x14ac:dyDescent="0.25">
      <c r="A37" s="19"/>
      <c r="B37" s="20" t="s">
        <v>6</v>
      </c>
      <c r="C37" s="20" t="s">
        <v>6</v>
      </c>
      <c r="D37" s="20" t="s">
        <v>6</v>
      </c>
      <c r="E37" s="20" t="s">
        <v>6</v>
      </c>
      <c r="F37" s="20" t="s">
        <v>6</v>
      </c>
      <c r="G37" s="21" t="s">
        <v>93</v>
      </c>
      <c r="H37" s="20" t="s">
        <v>45</v>
      </c>
      <c r="I37" s="20" t="s">
        <v>46</v>
      </c>
      <c r="J37" s="20" t="s">
        <v>47</v>
      </c>
      <c r="K37" s="20" t="s">
        <v>66</v>
      </c>
      <c r="L37" s="3" t="e">
        <f>G37=#REF!</f>
        <v>#REF!</v>
      </c>
      <c r="M37" s="3" t="e">
        <f>H37=#REF!</f>
        <v>#REF!</v>
      </c>
      <c r="N37" s="3" t="e">
        <f>I37=#REF!</f>
        <v>#REF!</v>
      </c>
      <c r="O37" s="3" t="e">
        <f>J37=#REF!</f>
        <v>#REF!</v>
      </c>
      <c r="P37" s="3" t="e">
        <f>K37=#REF!</f>
        <v>#REF!</v>
      </c>
    </row>
    <row r="38" spans="1:16" ht="225" x14ac:dyDescent="0.25">
      <c r="A38" s="18"/>
      <c r="B38" s="2" t="s">
        <v>6</v>
      </c>
      <c r="C38" s="2" t="s">
        <v>6</v>
      </c>
      <c r="D38" s="2" t="s">
        <v>6</v>
      </c>
      <c r="E38" s="2" t="s">
        <v>6</v>
      </c>
      <c r="F38" s="2" t="s">
        <v>6</v>
      </c>
      <c r="G38" s="29" t="s">
        <v>94</v>
      </c>
      <c r="H38" s="20" t="s">
        <v>48</v>
      </c>
      <c r="I38" s="20" t="s">
        <v>49</v>
      </c>
      <c r="J38" s="20" t="s">
        <v>48</v>
      </c>
      <c r="K38" s="20" t="s">
        <v>67</v>
      </c>
      <c r="L38" s="3" t="e">
        <f>G38=#REF!</f>
        <v>#REF!</v>
      </c>
      <c r="M38" s="3" t="e">
        <f>H38=#REF!</f>
        <v>#REF!</v>
      </c>
      <c r="N38" s="3" t="e">
        <f>I38=#REF!</f>
        <v>#REF!</v>
      </c>
      <c r="O38" s="3" t="e">
        <f>J38=#REF!</f>
        <v>#REF!</v>
      </c>
      <c r="P38" s="3" t="e">
        <f>K38=#REF!</f>
        <v>#REF!</v>
      </c>
    </row>
    <row r="39" spans="1:16" ht="90" x14ac:dyDescent="0.25">
      <c r="A39" s="19"/>
      <c r="B39" s="2" t="s">
        <v>6</v>
      </c>
      <c r="C39" s="2" t="s">
        <v>6</v>
      </c>
      <c r="D39" s="2" t="s">
        <v>6</v>
      </c>
      <c r="E39" s="2" t="s">
        <v>6</v>
      </c>
      <c r="F39" s="2" t="s">
        <v>6</v>
      </c>
      <c r="G39" s="29" t="s">
        <v>138</v>
      </c>
      <c r="H39" s="2">
        <v>2</v>
      </c>
      <c r="I39" s="2">
        <v>2</v>
      </c>
      <c r="J39" s="2">
        <v>2</v>
      </c>
      <c r="K39" s="20">
        <v>2</v>
      </c>
      <c r="L39" s="3" t="e">
        <f>G39=#REF!</f>
        <v>#REF!</v>
      </c>
      <c r="M39" s="3" t="e">
        <f>H39=#REF!</f>
        <v>#REF!</v>
      </c>
      <c r="N39" s="3" t="e">
        <f>I39=#REF!</f>
        <v>#REF!</v>
      </c>
      <c r="O39" s="3" t="e">
        <f>J39=#REF!</f>
        <v>#REF!</v>
      </c>
      <c r="P39" s="3" t="e">
        <f>K39=#REF!</f>
        <v>#REF!</v>
      </c>
    </row>
    <row r="40" spans="1:16" ht="120" x14ac:dyDescent="0.25">
      <c r="A40" s="18" t="s">
        <v>37</v>
      </c>
      <c r="B40" s="20" t="s">
        <v>6</v>
      </c>
      <c r="C40" s="20" t="s">
        <v>6</v>
      </c>
      <c r="D40" s="20" t="s">
        <v>6</v>
      </c>
      <c r="E40" s="20" t="s">
        <v>6</v>
      </c>
      <c r="F40" s="20" t="s">
        <v>6</v>
      </c>
      <c r="G40" s="21" t="s">
        <v>95</v>
      </c>
      <c r="H40" s="20">
        <v>100</v>
      </c>
      <c r="I40" s="20">
        <v>100</v>
      </c>
      <c r="J40" s="20">
        <v>100</v>
      </c>
      <c r="K40" s="20">
        <v>100</v>
      </c>
      <c r="L40" s="3" t="e">
        <f>G40=#REF!</f>
        <v>#REF!</v>
      </c>
      <c r="M40" s="3" t="e">
        <f>H40=#REF!</f>
        <v>#REF!</v>
      </c>
      <c r="N40" s="3" t="e">
        <f>I40=#REF!</f>
        <v>#REF!</v>
      </c>
      <c r="O40" s="3" t="e">
        <f>J40=#REF!</f>
        <v>#REF!</v>
      </c>
      <c r="P40" s="3" t="e">
        <f>K40=#REF!</f>
        <v>#REF!</v>
      </c>
    </row>
    <row r="41" spans="1:16" ht="60" x14ac:dyDescent="0.25">
      <c r="A41" s="9"/>
      <c r="B41" s="20" t="s">
        <v>6</v>
      </c>
      <c r="C41" s="20" t="s">
        <v>6</v>
      </c>
      <c r="D41" s="20" t="s">
        <v>6</v>
      </c>
      <c r="E41" s="20" t="s">
        <v>6</v>
      </c>
      <c r="F41" s="20" t="s">
        <v>6</v>
      </c>
      <c r="G41" s="21" t="s">
        <v>96</v>
      </c>
      <c r="H41" s="20">
        <v>4</v>
      </c>
      <c r="I41" s="20">
        <v>4</v>
      </c>
      <c r="J41" s="20">
        <v>4</v>
      </c>
      <c r="K41" s="20">
        <v>4</v>
      </c>
      <c r="L41" s="3" t="e">
        <f>G41=#REF!</f>
        <v>#REF!</v>
      </c>
      <c r="M41" s="3" t="e">
        <f>H41=#REF!</f>
        <v>#REF!</v>
      </c>
      <c r="N41" s="3" t="e">
        <f>I41=#REF!</f>
        <v>#REF!</v>
      </c>
      <c r="O41" s="3" t="e">
        <f>J41=#REF!</f>
        <v>#REF!</v>
      </c>
      <c r="P41" s="3" t="e">
        <f>K41=#REF!</f>
        <v>#REF!</v>
      </c>
    </row>
    <row r="42" spans="1:16" ht="60" x14ac:dyDescent="0.25">
      <c r="A42" s="19"/>
      <c r="B42" s="20" t="s">
        <v>6</v>
      </c>
      <c r="C42" s="20" t="s">
        <v>6</v>
      </c>
      <c r="D42" s="20" t="s">
        <v>6</v>
      </c>
      <c r="E42" s="20" t="s">
        <v>6</v>
      </c>
      <c r="F42" s="20" t="s">
        <v>6</v>
      </c>
      <c r="G42" s="21" t="s">
        <v>121</v>
      </c>
      <c r="H42" s="20" t="s">
        <v>2</v>
      </c>
      <c r="I42" s="20" t="s">
        <v>2</v>
      </c>
      <c r="J42" s="20" t="s">
        <v>2</v>
      </c>
      <c r="K42" s="20" t="s">
        <v>2</v>
      </c>
      <c r="L42" s="3" t="e">
        <f>G42=#REF!</f>
        <v>#REF!</v>
      </c>
      <c r="M42" s="3" t="e">
        <f>H42=#REF!</f>
        <v>#REF!</v>
      </c>
      <c r="N42" s="3" t="e">
        <f>I42=#REF!</f>
        <v>#REF!</v>
      </c>
      <c r="O42" s="3" t="e">
        <f>J42=#REF!</f>
        <v>#REF!</v>
      </c>
      <c r="P42" s="3" t="e">
        <f>K42=#REF!</f>
        <v>#REF!</v>
      </c>
    </row>
    <row r="43" spans="1:16" ht="135" x14ac:dyDescent="0.25">
      <c r="A43" s="18"/>
      <c r="B43" s="20" t="s">
        <v>6</v>
      </c>
      <c r="C43" s="20" t="s">
        <v>6</v>
      </c>
      <c r="D43" s="20" t="s">
        <v>6</v>
      </c>
      <c r="E43" s="20" t="s">
        <v>6</v>
      </c>
      <c r="F43" s="20" t="s">
        <v>6</v>
      </c>
      <c r="G43" s="21" t="s">
        <v>97</v>
      </c>
      <c r="H43" s="20" t="s">
        <v>50</v>
      </c>
      <c r="I43" s="20" t="s">
        <v>51</v>
      </c>
      <c r="J43" s="20" t="s">
        <v>51</v>
      </c>
      <c r="K43" s="20" t="s">
        <v>68</v>
      </c>
      <c r="L43" s="3" t="e">
        <f>G43=#REF!</f>
        <v>#REF!</v>
      </c>
      <c r="M43" s="3" t="e">
        <f>H43=#REF!</f>
        <v>#REF!</v>
      </c>
      <c r="N43" s="3" t="e">
        <f>I43=#REF!</f>
        <v>#REF!</v>
      </c>
      <c r="O43" s="3" t="e">
        <f>J43=#REF!</f>
        <v>#REF!</v>
      </c>
      <c r="P43" s="3" t="e">
        <f>K43=#REF!</f>
        <v>#REF!</v>
      </c>
    </row>
    <row r="44" spans="1:16" ht="120" x14ac:dyDescent="0.25">
      <c r="A44" s="9"/>
      <c r="B44" s="20" t="s">
        <v>6</v>
      </c>
      <c r="C44" s="20" t="s">
        <v>6</v>
      </c>
      <c r="D44" s="20" t="s">
        <v>6</v>
      </c>
      <c r="E44" s="20" t="s">
        <v>6</v>
      </c>
      <c r="F44" s="20" t="s">
        <v>6</v>
      </c>
      <c r="G44" s="21" t="s">
        <v>87</v>
      </c>
      <c r="H44" s="20">
        <v>100</v>
      </c>
      <c r="I44" s="20">
        <v>100</v>
      </c>
      <c r="J44" s="20">
        <v>100</v>
      </c>
      <c r="K44" s="21" t="s">
        <v>78</v>
      </c>
      <c r="L44" s="3" t="e">
        <f>G44=#REF!</f>
        <v>#REF!</v>
      </c>
      <c r="M44" s="3" t="e">
        <f>H44=#REF!</f>
        <v>#REF!</v>
      </c>
      <c r="N44" s="3" t="e">
        <f>I44=#REF!</f>
        <v>#REF!</v>
      </c>
      <c r="O44" s="3" t="e">
        <f>J44=#REF!</f>
        <v>#REF!</v>
      </c>
      <c r="P44" s="3" t="e">
        <f>K44=#REF!</f>
        <v>#REF!</v>
      </c>
    </row>
    <row r="45" spans="1:16" ht="120" x14ac:dyDescent="0.25">
      <c r="A45" s="9"/>
      <c r="B45" s="20" t="s">
        <v>6</v>
      </c>
      <c r="C45" s="20" t="s">
        <v>6</v>
      </c>
      <c r="D45" s="20" t="s">
        <v>6</v>
      </c>
      <c r="E45" s="20" t="s">
        <v>6</v>
      </c>
      <c r="F45" s="20" t="s">
        <v>6</v>
      </c>
      <c r="G45" s="21" t="s">
        <v>98</v>
      </c>
      <c r="H45" s="20">
        <v>2</v>
      </c>
      <c r="I45" s="20">
        <v>2</v>
      </c>
      <c r="J45" s="20">
        <v>2</v>
      </c>
      <c r="K45" s="20">
        <v>2</v>
      </c>
      <c r="L45" s="3" t="e">
        <f>G45=#REF!</f>
        <v>#REF!</v>
      </c>
      <c r="M45" s="3" t="e">
        <f>H45=#REF!</f>
        <v>#REF!</v>
      </c>
      <c r="N45" s="3" t="e">
        <f>I45=#REF!</f>
        <v>#REF!</v>
      </c>
      <c r="O45" s="3" t="e">
        <f>J45=#REF!</f>
        <v>#REF!</v>
      </c>
      <c r="P45" s="3" t="e">
        <f>K45=#REF!</f>
        <v>#REF!</v>
      </c>
    </row>
    <row r="46" spans="1:16" ht="60" x14ac:dyDescent="0.25">
      <c r="A46" s="9"/>
      <c r="B46" s="20" t="s">
        <v>6</v>
      </c>
      <c r="C46" s="20" t="s">
        <v>6</v>
      </c>
      <c r="D46" s="20" t="s">
        <v>6</v>
      </c>
      <c r="E46" s="20" t="s">
        <v>6</v>
      </c>
      <c r="F46" s="20" t="s">
        <v>6</v>
      </c>
      <c r="G46" s="21" t="s">
        <v>99</v>
      </c>
      <c r="H46" s="20" t="s">
        <v>52</v>
      </c>
      <c r="I46" s="20" t="s">
        <v>52</v>
      </c>
      <c r="J46" s="20" t="s">
        <v>53</v>
      </c>
      <c r="K46" s="20" t="s">
        <v>69</v>
      </c>
      <c r="L46" s="3" t="e">
        <f>G46=#REF!</f>
        <v>#REF!</v>
      </c>
      <c r="M46" s="3" t="e">
        <f>H46=#REF!</f>
        <v>#REF!</v>
      </c>
      <c r="N46" s="3" t="e">
        <f>I46=#REF!</f>
        <v>#REF!</v>
      </c>
      <c r="O46" s="3" t="e">
        <f>J46=#REF!</f>
        <v>#REF!</v>
      </c>
      <c r="P46" s="3" t="e">
        <f>K46=#REF!</f>
        <v>#REF!</v>
      </c>
    </row>
    <row r="47" spans="1:16" ht="60" x14ac:dyDescent="0.25">
      <c r="A47" s="19"/>
      <c r="B47" s="20" t="s">
        <v>6</v>
      </c>
      <c r="C47" s="20" t="s">
        <v>6</v>
      </c>
      <c r="D47" s="20" t="s">
        <v>6</v>
      </c>
      <c r="E47" s="20" t="s">
        <v>6</v>
      </c>
      <c r="F47" s="20" t="s">
        <v>6</v>
      </c>
      <c r="G47" s="21" t="s">
        <v>100</v>
      </c>
      <c r="H47" s="20" t="s">
        <v>54</v>
      </c>
      <c r="I47" s="20" t="s">
        <v>54</v>
      </c>
      <c r="J47" s="20" t="s">
        <v>54</v>
      </c>
      <c r="K47" s="20" t="s">
        <v>70</v>
      </c>
      <c r="L47" s="3" t="e">
        <f>G47=#REF!</f>
        <v>#REF!</v>
      </c>
      <c r="M47" s="3" t="e">
        <f>H47=#REF!</f>
        <v>#REF!</v>
      </c>
      <c r="N47" s="3" t="e">
        <f>I47=#REF!</f>
        <v>#REF!</v>
      </c>
      <c r="O47" s="3" t="e">
        <f>J47=#REF!</f>
        <v>#REF!</v>
      </c>
      <c r="P47" s="3" t="e">
        <f>K47=#REF!</f>
        <v>#REF!</v>
      </c>
    </row>
    <row r="48" spans="1:16" ht="75" x14ac:dyDescent="0.25">
      <c r="A48" s="10"/>
      <c r="B48" s="20" t="s">
        <v>6</v>
      </c>
      <c r="C48" s="20" t="s">
        <v>6</v>
      </c>
      <c r="D48" s="20" t="s">
        <v>6</v>
      </c>
      <c r="E48" s="20" t="s">
        <v>6</v>
      </c>
      <c r="F48" s="20" t="s">
        <v>6</v>
      </c>
      <c r="G48" s="21" t="s">
        <v>101</v>
      </c>
      <c r="H48" s="20">
        <v>4</v>
      </c>
      <c r="I48" s="20">
        <v>4</v>
      </c>
      <c r="J48" s="20">
        <v>4</v>
      </c>
      <c r="K48" s="20">
        <v>4</v>
      </c>
      <c r="L48" s="3" t="e">
        <f>G48=#REF!</f>
        <v>#REF!</v>
      </c>
      <c r="M48" s="3" t="e">
        <f>H48=#REF!</f>
        <v>#REF!</v>
      </c>
      <c r="N48" s="3" t="e">
        <f>I48=#REF!</f>
        <v>#REF!</v>
      </c>
      <c r="O48" s="3" t="e">
        <f>J48=#REF!</f>
        <v>#REF!</v>
      </c>
      <c r="P48" s="3" t="e">
        <f>K48=#REF!</f>
        <v>#REF!</v>
      </c>
    </row>
    <row r="49" spans="1:16" ht="90" x14ac:dyDescent="0.25">
      <c r="A49" s="29" t="s">
        <v>55</v>
      </c>
      <c r="B49" s="2" t="s">
        <v>6</v>
      </c>
      <c r="C49" s="2" t="s">
        <v>6</v>
      </c>
      <c r="D49" s="2" t="s">
        <v>6</v>
      </c>
      <c r="E49" s="2" t="s">
        <v>6</v>
      </c>
      <c r="F49" s="2" t="s">
        <v>6</v>
      </c>
      <c r="G49" s="29" t="s">
        <v>113</v>
      </c>
      <c r="H49" s="2" t="s">
        <v>2</v>
      </c>
      <c r="I49" s="2" t="s">
        <v>2</v>
      </c>
      <c r="J49" s="2" t="s">
        <v>2</v>
      </c>
      <c r="K49" s="29" t="s">
        <v>77</v>
      </c>
      <c r="L49" s="3" t="e">
        <f>G49=#REF!</f>
        <v>#REF!</v>
      </c>
      <c r="M49" s="3" t="e">
        <f>H49=#REF!</f>
        <v>#REF!</v>
      </c>
      <c r="N49" s="3" t="e">
        <f>I49=#REF!</f>
        <v>#REF!</v>
      </c>
      <c r="O49" s="3" t="e">
        <f>J49=#REF!</f>
        <v>#REF!</v>
      </c>
      <c r="P49" s="3" t="e">
        <f>K49=#REF!</f>
        <v>#REF!</v>
      </c>
    </row>
    <row r="50" spans="1:16" ht="105" x14ac:dyDescent="0.25">
      <c r="A50" s="11"/>
      <c r="B50" s="20" t="s">
        <v>6</v>
      </c>
      <c r="C50" s="20" t="s">
        <v>6</v>
      </c>
      <c r="D50" s="20" t="s">
        <v>6</v>
      </c>
      <c r="E50" s="20" t="s">
        <v>6</v>
      </c>
      <c r="F50" s="20" t="s">
        <v>6</v>
      </c>
      <c r="G50" s="21" t="s">
        <v>122</v>
      </c>
      <c r="H50" s="20" t="s">
        <v>2</v>
      </c>
      <c r="I50" s="20" t="s">
        <v>2</v>
      </c>
      <c r="J50" s="20" t="s">
        <v>2</v>
      </c>
      <c r="K50" s="20" t="s">
        <v>2</v>
      </c>
      <c r="L50" s="3" t="e">
        <f>G50=#REF!</f>
        <v>#REF!</v>
      </c>
      <c r="M50" s="3" t="e">
        <f>H50=#REF!</f>
        <v>#REF!</v>
      </c>
      <c r="N50" s="3" t="e">
        <f>I50=#REF!</f>
        <v>#REF!</v>
      </c>
      <c r="O50" s="3" t="e">
        <f>J50=#REF!</f>
        <v>#REF!</v>
      </c>
      <c r="P50" s="3" t="e">
        <f>K50=#REF!</f>
        <v>#REF!</v>
      </c>
    </row>
    <row r="51" spans="1:16" ht="75" x14ac:dyDescent="0.25">
      <c r="A51" s="11"/>
      <c r="B51" s="20" t="s">
        <v>6</v>
      </c>
      <c r="C51" s="20" t="s">
        <v>6</v>
      </c>
      <c r="D51" s="20" t="s">
        <v>6</v>
      </c>
      <c r="E51" s="20" t="s">
        <v>6</v>
      </c>
      <c r="F51" s="20" t="s">
        <v>6</v>
      </c>
      <c r="G51" s="21" t="s">
        <v>123</v>
      </c>
      <c r="H51" s="20" t="s">
        <v>2</v>
      </c>
      <c r="I51" s="20" t="s">
        <v>2</v>
      </c>
      <c r="J51" s="20" t="s">
        <v>2</v>
      </c>
      <c r="K51" s="20" t="s">
        <v>2</v>
      </c>
      <c r="L51" s="3" t="e">
        <f>G51=#REF!</f>
        <v>#REF!</v>
      </c>
      <c r="M51" s="3" t="e">
        <f>H51=#REF!</f>
        <v>#REF!</v>
      </c>
      <c r="N51" s="3" t="e">
        <f>I51=#REF!</f>
        <v>#REF!</v>
      </c>
      <c r="O51" s="3" t="e">
        <f>J51=#REF!</f>
        <v>#REF!</v>
      </c>
      <c r="P51" s="3" t="e">
        <f>K51=#REF!</f>
        <v>#REF!</v>
      </c>
    </row>
    <row r="52" spans="1:16" ht="105" x14ac:dyDescent="0.25">
      <c r="A52" s="30"/>
      <c r="B52" s="20" t="s">
        <v>6</v>
      </c>
      <c r="C52" s="20" t="s">
        <v>6</v>
      </c>
      <c r="D52" s="20" t="s">
        <v>6</v>
      </c>
      <c r="E52" s="20" t="s">
        <v>6</v>
      </c>
      <c r="F52" s="20" t="s">
        <v>6</v>
      </c>
      <c r="G52" s="21" t="s">
        <v>90</v>
      </c>
      <c r="H52" s="20">
        <v>100</v>
      </c>
      <c r="I52" s="20">
        <v>100</v>
      </c>
      <c r="J52" s="20">
        <v>100</v>
      </c>
      <c r="K52" s="21" t="s">
        <v>76</v>
      </c>
      <c r="L52" s="3" t="e">
        <f>G52=#REF!</f>
        <v>#REF!</v>
      </c>
      <c r="M52" s="3" t="e">
        <f>H52=#REF!</f>
        <v>#REF!</v>
      </c>
      <c r="N52" s="3" t="e">
        <f>I52=#REF!</f>
        <v>#REF!</v>
      </c>
      <c r="O52" s="3" t="e">
        <f>J52=#REF!</f>
        <v>#REF!</v>
      </c>
      <c r="P52" s="3" t="e">
        <f>K52=#REF!</f>
        <v>#REF!</v>
      </c>
    </row>
    <row r="53" spans="1:16" ht="135" x14ac:dyDescent="0.25">
      <c r="A53" s="27" t="s">
        <v>38</v>
      </c>
      <c r="B53" s="20" t="s">
        <v>6</v>
      </c>
      <c r="C53" s="20" t="s">
        <v>6</v>
      </c>
      <c r="D53" s="20" t="s">
        <v>6</v>
      </c>
      <c r="E53" s="20" t="s">
        <v>6</v>
      </c>
      <c r="F53" s="20" t="s">
        <v>6</v>
      </c>
      <c r="G53" s="21" t="s">
        <v>102</v>
      </c>
      <c r="H53" s="20">
        <v>100</v>
      </c>
      <c r="I53" s="20">
        <v>100</v>
      </c>
      <c r="J53" s="20">
        <v>100</v>
      </c>
      <c r="K53" s="20">
        <v>100</v>
      </c>
      <c r="L53" s="3" t="e">
        <f>G53=#REF!</f>
        <v>#REF!</v>
      </c>
      <c r="M53" s="3" t="e">
        <f>H53=#REF!</f>
        <v>#REF!</v>
      </c>
      <c r="N53" s="3" t="e">
        <f>I53=#REF!</f>
        <v>#REF!</v>
      </c>
      <c r="O53" s="3" t="e">
        <f>J53=#REF!</f>
        <v>#REF!</v>
      </c>
      <c r="P53" s="3" t="e">
        <f>K53=#REF!</f>
        <v>#REF!</v>
      </c>
    </row>
    <row r="54" spans="1:16" ht="165" x14ac:dyDescent="0.25">
      <c r="A54" s="27" t="s">
        <v>39</v>
      </c>
      <c r="B54" s="20" t="s">
        <v>6</v>
      </c>
      <c r="C54" s="20" t="s">
        <v>6</v>
      </c>
      <c r="D54" s="20" t="s">
        <v>6</v>
      </c>
      <c r="E54" s="20" t="s">
        <v>6</v>
      </c>
      <c r="F54" s="20" t="s">
        <v>6</v>
      </c>
      <c r="G54" s="21" t="s">
        <v>139</v>
      </c>
      <c r="H54" s="20" t="s">
        <v>2</v>
      </c>
      <c r="I54" s="20" t="s">
        <v>2</v>
      </c>
      <c r="J54" s="20" t="s">
        <v>2</v>
      </c>
      <c r="K54" s="20" t="s">
        <v>2</v>
      </c>
      <c r="L54" s="3" t="e">
        <f>G54=#REF!</f>
        <v>#REF!</v>
      </c>
      <c r="M54" s="3" t="e">
        <f>H54=#REF!</f>
        <v>#REF!</v>
      </c>
      <c r="N54" s="3" t="e">
        <f>I54=#REF!</f>
        <v>#REF!</v>
      </c>
      <c r="O54" s="3" t="e">
        <f>J54=#REF!</f>
        <v>#REF!</v>
      </c>
      <c r="P54" s="3" t="e">
        <f>K54=#REF!</f>
        <v>#REF!</v>
      </c>
    </row>
    <row r="55" spans="1:16" ht="75" x14ac:dyDescent="0.25">
      <c r="A55" s="23" t="s">
        <v>40</v>
      </c>
      <c r="B55" s="20" t="s">
        <v>6</v>
      </c>
      <c r="C55" s="20" t="s">
        <v>6</v>
      </c>
      <c r="D55" s="20" t="s">
        <v>6</v>
      </c>
      <c r="E55" s="20"/>
      <c r="F55" s="20" t="s">
        <v>6</v>
      </c>
      <c r="G55" s="21" t="s">
        <v>103</v>
      </c>
      <c r="H55" s="20">
        <v>100</v>
      </c>
      <c r="I55" s="20">
        <v>100</v>
      </c>
      <c r="J55" s="20">
        <v>100</v>
      </c>
      <c r="K55" s="20">
        <v>100</v>
      </c>
      <c r="L55" s="3" t="e">
        <f>G55=#REF!</f>
        <v>#REF!</v>
      </c>
      <c r="M55" s="3" t="e">
        <f>H55=#REF!</f>
        <v>#REF!</v>
      </c>
      <c r="N55" s="3" t="e">
        <f>I55=#REF!</f>
        <v>#REF!</v>
      </c>
      <c r="O55" s="3" t="e">
        <f>J55=#REF!</f>
        <v>#REF!</v>
      </c>
      <c r="P55" s="3" t="e">
        <f>K55=#REF!</f>
        <v>#REF!</v>
      </c>
    </row>
    <row r="56" spans="1:16" ht="75" x14ac:dyDescent="0.25">
      <c r="A56" s="23"/>
      <c r="B56" s="20" t="s">
        <v>6</v>
      </c>
      <c r="C56" s="20" t="s">
        <v>6</v>
      </c>
      <c r="D56" s="20" t="s">
        <v>6</v>
      </c>
      <c r="E56" s="20"/>
      <c r="F56" s="20" t="s">
        <v>6</v>
      </c>
      <c r="G56" s="21" t="s">
        <v>104</v>
      </c>
      <c r="H56" s="20">
        <v>100</v>
      </c>
      <c r="I56" s="20">
        <v>100</v>
      </c>
      <c r="J56" s="20">
        <v>100</v>
      </c>
      <c r="K56" s="20">
        <v>100</v>
      </c>
      <c r="L56" s="3" t="e">
        <f>G56=#REF!</f>
        <v>#REF!</v>
      </c>
      <c r="M56" s="3" t="e">
        <f>H56=#REF!</f>
        <v>#REF!</v>
      </c>
      <c r="N56" s="3" t="e">
        <f>I56=#REF!</f>
        <v>#REF!</v>
      </c>
      <c r="O56" s="3" t="e">
        <f>J56=#REF!</f>
        <v>#REF!</v>
      </c>
      <c r="P56" s="3" t="e">
        <f>K56=#REF!</f>
        <v>#REF!</v>
      </c>
    </row>
    <row r="57" spans="1:16" ht="90" x14ac:dyDescent="0.25">
      <c r="A57" s="12"/>
      <c r="B57" s="20" t="s">
        <v>6</v>
      </c>
      <c r="C57" s="20" t="s">
        <v>6</v>
      </c>
      <c r="D57" s="20" t="s">
        <v>6</v>
      </c>
      <c r="E57" s="20" t="s">
        <v>6</v>
      </c>
      <c r="F57" s="20" t="s">
        <v>6</v>
      </c>
      <c r="G57" s="21" t="s">
        <v>124</v>
      </c>
      <c r="H57" s="20" t="s">
        <v>2</v>
      </c>
      <c r="I57" s="20" t="s">
        <v>2</v>
      </c>
      <c r="J57" s="20" t="s">
        <v>2</v>
      </c>
      <c r="K57" s="20" t="s">
        <v>2</v>
      </c>
      <c r="L57" s="3" t="e">
        <f>G57=#REF!</f>
        <v>#REF!</v>
      </c>
      <c r="M57" s="3" t="e">
        <f>H57=#REF!</f>
        <v>#REF!</v>
      </c>
      <c r="N57" s="3" t="e">
        <f>I57=#REF!</f>
        <v>#REF!</v>
      </c>
      <c r="O57" s="3" t="e">
        <f>J57=#REF!</f>
        <v>#REF!</v>
      </c>
      <c r="P57" s="3" t="e">
        <f>K57=#REF!</f>
        <v>#REF!</v>
      </c>
    </row>
    <row r="58" spans="1:16" ht="75" x14ac:dyDescent="0.25">
      <c r="A58" s="178" t="s">
        <v>56</v>
      </c>
      <c r="B58" s="20" t="s">
        <v>6</v>
      </c>
      <c r="C58" s="20" t="s">
        <v>6</v>
      </c>
      <c r="D58" s="20" t="s">
        <v>6</v>
      </c>
      <c r="E58" s="20" t="s">
        <v>6</v>
      </c>
      <c r="F58" s="20" t="s">
        <v>6</v>
      </c>
      <c r="G58" s="21" t="s">
        <v>125</v>
      </c>
      <c r="H58" s="20" t="s">
        <v>2</v>
      </c>
      <c r="I58" s="20" t="s">
        <v>2</v>
      </c>
      <c r="J58" s="20" t="s">
        <v>2</v>
      </c>
      <c r="K58" s="20" t="s">
        <v>2</v>
      </c>
      <c r="L58" s="3" t="e">
        <f>G58=#REF!</f>
        <v>#REF!</v>
      </c>
      <c r="M58" s="3" t="e">
        <f>H58=#REF!</f>
        <v>#REF!</v>
      </c>
      <c r="N58" s="3" t="e">
        <f>I58=#REF!</f>
        <v>#REF!</v>
      </c>
      <c r="O58" s="3" t="e">
        <f>J58=#REF!</f>
        <v>#REF!</v>
      </c>
      <c r="P58" s="3" t="e">
        <f>K58=#REF!</f>
        <v>#REF!</v>
      </c>
    </row>
    <row r="59" spans="1:16" ht="90" x14ac:dyDescent="0.25">
      <c r="A59" s="191"/>
      <c r="B59" s="2" t="s">
        <v>6</v>
      </c>
      <c r="C59" s="2" t="s">
        <v>6</v>
      </c>
      <c r="D59" s="2" t="s">
        <v>6</v>
      </c>
      <c r="E59" s="2" t="s">
        <v>6</v>
      </c>
      <c r="F59" s="2" t="s">
        <v>6</v>
      </c>
      <c r="G59" s="29" t="s">
        <v>105</v>
      </c>
      <c r="H59" s="20" t="s">
        <v>52</v>
      </c>
      <c r="I59" s="20" t="s">
        <v>52</v>
      </c>
      <c r="J59" s="20" t="s">
        <v>57</v>
      </c>
      <c r="K59" s="20" t="s">
        <v>71</v>
      </c>
      <c r="L59" s="3" t="e">
        <f>G59=#REF!</f>
        <v>#REF!</v>
      </c>
      <c r="M59" s="3" t="e">
        <f>H59=#REF!</f>
        <v>#REF!</v>
      </c>
      <c r="N59" s="3" t="e">
        <f>I59=#REF!</f>
        <v>#REF!</v>
      </c>
      <c r="O59" s="3" t="e">
        <f>J59=#REF!</f>
        <v>#REF!</v>
      </c>
      <c r="P59" s="3" t="e">
        <f>K59=#REF!</f>
        <v>#REF!</v>
      </c>
    </row>
    <row r="60" spans="1:16" ht="45" x14ac:dyDescent="0.25">
      <c r="A60" s="179"/>
      <c r="B60" s="20" t="s">
        <v>6</v>
      </c>
      <c r="C60" s="20" t="s">
        <v>6</v>
      </c>
      <c r="D60" s="20" t="s">
        <v>6</v>
      </c>
      <c r="E60" s="20" t="s">
        <v>6</v>
      </c>
      <c r="F60" s="20" t="s">
        <v>6</v>
      </c>
      <c r="G60" s="21" t="s">
        <v>106</v>
      </c>
      <c r="H60" s="20" t="s">
        <v>53</v>
      </c>
      <c r="I60" s="20" t="s">
        <v>53</v>
      </c>
      <c r="J60" s="20" t="s">
        <v>58</v>
      </c>
      <c r="K60" s="20" t="s">
        <v>72</v>
      </c>
      <c r="L60" s="3" t="e">
        <f>G60=#REF!</f>
        <v>#REF!</v>
      </c>
      <c r="M60" s="3" t="e">
        <f>H60=#REF!</f>
        <v>#REF!</v>
      </c>
      <c r="N60" s="3" t="e">
        <f>I60=#REF!</f>
        <v>#REF!</v>
      </c>
      <c r="O60" s="3" t="e">
        <f>J60=#REF!</f>
        <v>#REF!</v>
      </c>
      <c r="P60" s="3" t="e">
        <f>K60=#REF!</f>
        <v>#REF!</v>
      </c>
    </row>
    <row r="61" spans="1:16" ht="30" x14ac:dyDescent="0.25">
      <c r="A61" s="18"/>
      <c r="B61" s="20" t="s">
        <v>6</v>
      </c>
      <c r="C61" s="20" t="s">
        <v>6</v>
      </c>
      <c r="D61" s="20" t="s">
        <v>6</v>
      </c>
      <c r="E61" s="20" t="s">
        <v>6</v>
      </c>
      <c r="F61" s="20" t="s">
        <v>6</v>
      </c>
      <c r="G61" s="21" t="s">
        <v>126</v>
      </c>
      <c r="H61" s="20" t="s">
        <v>2</v>
      </c>
      <c r="I61" s="20" t="s">
        <v>2</v>
      </c>
      <c r="J61" s="20" t="s">
        <v>2</v>
      </c>
      <c r="K61" s="20" t="s">
        <v>2</v>
      </c>
      <c r="L61" s="3" t="e">
        <f>G61=#REF!</f>
        <v>#REF!</v>
      </c>
      <c r="M61" s="3" t="e">
        <f>H61=#REF!</f>
        <v>#REF!</v>
      </c>
      <c r="N61" s="3" t="e">
        <f>I61=#REF!</f>
        <v>#REF!</v>
      </c>
      <c r="O61" s="3" t="e">
        <f>J61=#REF!</f>
        <v>#REF!</v>
      </c>
      <c r="P61" s="3" t="e">
        <f>K61=#REF!</f>
        <v>#REF!</v>
      </c>
    </row>
    <row r="62" spans="1:16" ht="45" x14ac:dyDescent="0.25">
      <c r="A62" s="12"/>
      <c r="B62" s="20" t="s">
        <v>6</v>
      </c>
      <c r="C62" s="20" t="s">
        <v>6</v>
      </c>
      <c r="D62" s="20" t="s">
        <v>6</v>
      </c>
      <c r="E62" s="20" t="s">
        <v>6</v>
      </c>
      <c r="F62" s="20" t="s">
        <v>6</v>
      </c>
      <c r="G62" s="21" t="s">
        <v>127</v>
      </c>
      <c r="H62" s="20" t="s">
        <v>2</v>
      </c>
      <c r="I62" s="20" t="s">
        <v>2</v>
      </c>
      <c r="J62" s="20" t="s">
        <v>2</v>
      </c>
      <c r="K62" s="20" t="s">
        <v>2</v>
      </c>
      <c r="L62" s="3" t="e">
        <f>G62=#REF!</f>
        <v>#REF!</v>
      </c>
      <c r="M62" s="3" t="e">
        <f>H62=#REF!</f>
        <v>#REF!</v>
      </c>
      <c r="N62" s="3" t="e">
        <f>I62=#REF!</f>
        <v>#REF!</v>
      </c>
      <c r="O62" s="3" t="e">
        <f>J62=#REF!</f>
        <v>#REF!</v>
      </c>
      <c r="P62" s="3" t="e">
        <f>K62=#REF!</f>
        <v>#REF!</v>
      </c>
    </row>
    <row r="63" spans="1:16" ht="30" x14ac:dyDescent="0.25">
      <c r="A63" s="18" t="s">
        <v>7</v>
      </c>
      <c r="B63" s="26" t="s">
        <v>8</v>
      </c>
      <c r="C63" s="1">
        <f>SUM(D63:F63)</f>
        <v>288216226</v>
      </c>
      <c r="D63" s="1">
        <f>D64</f>
        <v>96630626</v>
      </c>
      <c r="E63" s="1">
        <f t="shared" ref="E63:F63" si="0">E64</f>
        <v>95792800</v>
      </c>
      <c r="F63" s="1">
        <f t="shared" si="0"/>
        <v>95792800</v>
      </c>
      <c r="G63" s="21"/>
      <c r="H63" s="20"/>
      <c r="I63" s="20"/>
      <c r="J63" s="20"/>
      <c r="K63" s="20"/>
      <c r="L63" s="3" t="e">
        <f>G63=#REF!</f>
        <v>#REF!</v>
      </c>
      <c r="M63" s="3" t="e">
        <f>H63=#REF!</f>
        <v>#REF!</v>
      </c>
      <c r="N63" s="3" t="e">
        <f>I63=#REF!</f>
        <v>#REF!</v>
      </c>
      <c r="O63" s="3" t="e">
        <f>J63=#REF!</f>
        <v>#REF!</v>
      </c>
      <c r="P63" s="3" t="e">
        <f>K63=#REF!</f>
        <v>#REF!</v>
      </c>
    </row>
    <row r="64" spans="1:16" ht="60" x14ac:dyDescent="0.25">
      <c r="A64" s="19"/>
      <c r="B64" s="26" t="s">
        <v>9</v>
      </c>
      <c r="C64" s="1">
        <f>SUM(D64:F64)</f>
        <v>288216226</v>
      </c>
      <c r="D64" s="1">
        <v>96630626</v>
      </c>
      <c r="E64" s="1">
        <v>95792800</v>
      </c>
      <c r="F64" s="1">
        <v>95792800</v>
      </c>
      <c r="G64" s="21"/>
      <c r="H64" s="20"/>
      <c r="I64" s="20"/>
      <c r="J64" s="20"/>
      <c r="K64" s="20"/>
      <c r="L64" s="3" t="e">
        <f>G64=#REF!</f>
        <v>#REF!</v>
      </c>
      <c r="M64" s="3" t="e">
        <f>H64=#REF!</f>
        <v>#REF!</v>
      </c>
      <c r="N64" s="3" t="e">
        <f>I64=#REF!</f>
        <v>#REF!</v>
      </c>
      <c r="O64" s="3" t="e">
        <f>J64=#REF!</f>
        <v>#REF!</v>
      </c>
      <c r="P64" s="3" t="e">
        <f>K64=#REF!</f>
        <v>#REF!</v>
      </c>
    </row>
    <row r="65" spans="1:16" ht="30" x14ac:dyDescent="0.25">
      <c r="A65" s="192" t="s">
        <v>10</v>
      </c>
      <c r="B65" s="26" t="s">
        <v>8</v>
      </c>
      <c r="C65" s="1">
        <f>SUM(D65:F65)</f>
        <v>288216226</v>
      </c>
      <c r="D65" s="1">
        <f t="shared" ref="D65:F65" si="1">D66</f>
        <v>96630626</v>
      </c>
      <c r="E65" s="1">
        <f t="shared" si="1"/>
        <v>95792800</v>
      </c>
      <c r="F65" s="1">
        <f t="shared" si="1"/>
        <v>95792800</v>
      </c>
      <c r="G65" s="21"/>
      <c r="H65" s="20"/>
      <c r="I65" s="20"/>
      <c r="J65" s="20"/>
      <c r="K65" s="20"/>
      <c r="L65" s="3" t="e">
        <f>G65=#REF!</f>
        <v>#REF!</v>
      </c>
      <c r="M65" s="3" t="e">
        <f>H65=#REF!</f>
        <v>#REF!</v>
      </c>
      <c r="N65" s="3" t="e">
        <f>I65=#REF!</f>
        <v>#REF!</v>
      </c>
      <c r="O65" s="3" t="e">
        <f>J65=#REF!</f>
        <v>#REF!</v>
      </c>
      <c r="P65" s="3" t="e">
        <f>K65=#REF!</f>
        <v>#REF!</v>
      </c>
    </row>
    <row r="66" spans="1:16" ht="60" x14ac:dyDescent="0.25">
      <c r="A66" s="193"/>
      <c r="B66" s="26" t="s">
        <v>9</v>
      </c>
      <c r="C66" s="1">
        <f>SUM(D66:F66)</f>
        <v>288216226</v>
      </c>
      <c r="D66" s="1">
        <v>96630626</v>
      </c>
      <c r="E66" s="1">
        <v>95792800</v>
      </c>
      <c r="F66" s="1">
        <v>95792800</v>
      </c>
      <c r="G66" s="21"/>
      <c r="H66" s="20"/>
      <c r="I66" s="20"/>
      <c r="J66" s="20"/>
      <c r="K66" s="20"/>
      <c r="L66" s="3" t="e">
        <f>G66=#REF!</f>
        <v>#REF!</v>
      </c>
      <c r="M66" s="3" t="e">
        <f>H66=#REF!</f>
        <v>#REF!</v>
      </c>
      <c r="N66" s="3" t="e">
        <f>I66=#REF!</f>
        <v>#REF!</v>
      </c>
      <c r="O66" s="3" t="e">
        <f>J66=#REF!</f>
        <v>#REF!</v>
      </c>
      <c r="P66" s="3" t="e">
        <f>K66=#REF!</f>
        <v>#REF!</v>
      </c>
    </row>
    <row r="67" spans="1:16" x14ac:dyDescent="0.25">
      <c r="A67" s="181" t="s">
        <v>11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3"/>
      <c r="L67" s="3" t="e">
        <f>G67=#REF!</f>
        <v>#REF!</v>
      </c>
      <c r="M67" s="3" t="e">
        <f>H67=#REF!</f>
        <v>#REF!</v>
      </c>
      <c r="N67" s="3" t="e">
        <f>I67=#REF!</f>
        <v>#REF!</v>
      </c>
      <c r="O67" s="3" t="e">
        <f>J67=#REF!</f>
        <v>#REF!</v>
      </c>
      <c r="P67" s="3" t="e">
        <f>K67=#REF!</f>
        <v>#REF!</v>
      </c>
    </row>
    <row r="68" spans="1:16" x14ac:dyDescent="0.25">
      <c r="A68" s="181" t="s">
        <v>146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3"/>
      <c r="L68" s="3" t="e">
        <f>G68=#REF!</f>
        <v>#REF!</v>
      </c>
      <c r="M68" s="3" t="e">
        <f>H68=#REF!</f>
        <v>#REF!</v>
      </c>
      <c r="N68" s="3" t="e">
        <f>I68=#REF!</f>
        <v>#REF!</v>
      </c>
      <c r="O68" s="3" t="e">
        <f>J68=#REF!</f>
        <v>#REF!</v>
      </c>
      <c r="P68" s="3" t="e">
        <f>K68=#REF!</f>
        <v>#REF!</v>
      </c>
    </row>
    <row r="69" spans="1:16" ht="90" x14ac:dyDescent="0.25">
      <c r="A69" s="194" t="s">
        <v>1</v>
      </c>
      <c r="B69" s="194"/>
      <c r="C69" s="194"/>
      <c r="D69" s="194"/>
      <c r="E69" s="194"/>
      <c r="F69" s="194"/>
      <c r="G69" s="21" t="s">
        <v>88</v>
      </c>
      <c r="H69" s="20">
        <v>100</v>
      </c>
      <c r="I69" s="20">
        <v>100</v>
      </c>
      <c r="J69" s="20">
        <v>100</v>
      </c>
      <c r="K69" s="21" t="s">
        <v>80</v>
      </c>
      <c r="L69" s="3" t="e">
        <f>G69=#REF!</f>
        <v>#REF!</v>
      </c>
      <c r="M69" s="3" t="e">
        <f>H69=#REF!</f>
        <v>#REF!</v>
      </c>
      <c r="N69" s="3" t="e">
        <f>I69=#REF!</f>
        <v>#REF!</v>
      </c>
      <c r="O69" s="3" t="e">
        <f>J69=#REF!</f>
        <v>#REF!</v>
      </c>
      <c r="P69" s="3" t="e">
        <f>K69=#REF!</f>
        <v>#REF!</v>
      </c>
    </row>
    <row r="70" spans="1:16" x14ac:dyDescent="0.25">
      <c r="A70" s="175" t="s">
        <v>12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/>
      <c r="L70" s="3" t="e">
        <f>G70=#REF!</f>
        <v>#REF!</v>
      </c>
      <c r="M70" s="3" t="e">
        <f>H70=#REF!</f>
        <v>#REF!</v>
      </c>
      <c r="N70" s="3" t="e">
        <f>I70=#REF!</f>
        <v>#REF!</v>
      </c>
      <c r="O70" s="3" t="e">
        <f>J70=#REF!</f>
        <v>#REF!</v>
      </c>
      <c r="P70" s="3" t="e">
        <f>K70=#REF!</f>
        <v>#REF!</v>
      </c>
    </row>
    <row r="71" spans="1:16" ht="60" x14ac:dyDescent="0.25">
      <c r="A71" s="178" t="s">
        <v>150</v>
      </c>
      <c r="B71" s="20" t="s">
        <v>6</v>
      </c>
      <c r="C71" s="20" t="s">
        <v>6</v>
      </c>
      <c r="D71" s="20" t="s">
        <v>6</v>
      </c>
      <c r="E71" s="20" t="s">
        <v>6</v>
      </c>
      <c r="F71" s="20" t="s">
        <v>6</v>
      </c>
      <c r="G71" s="21" t="s">
        <v>107</v>
      </c>
      <c r="H71" s="20">
        <v>100</v>
      </c>
      <c r="I71" s="20">
        <v>100</v>
      </c>
      <c r="J71" s="20">
        <v>100</v>
      </c>
      <c r="K71" s="20">
        <v>100</v>
      </c>
      <c r="L71" s="3" t="e">
        <f>G71=#REF!</f>
        <v>#REF!</v>
      </c>
      <c r="M71" s="3" t="e">
        <f>H71=#REF!</f>
        <v>#REF!</v>
      </c>
      <c r="N71" s="3" t="e">
        <f>I71=#REF!</f>
        <v>#REF!</v>
      </c>
      <c r="O71" s="3" t="e">
        <f>J71=#REF!</f>
        <v>#REF!</v>
      </c>
      <c r="P71" s="3" t="e">
        <f>K71=#REF!</f>
        <v>#REF!</v>
      </c>
    </row>
    <row r="72" spans="1:16" ht="75" x14ac:dyDescent="0.25">
      <c r="A72" s="179"/>
      <c r="B72" s="20" t="s">
        <v>6</v>
      </c>
      <c r="C72" s="20" t="s">
        <v>6</v>
      </c>
      <c r="D72" s="20" t="s">
        <v>6</v>
      </c>
      <c r="E72" s="20" t="s">
        <v>6</v>
      </c>
      <c r="F72" s="20" t="s">
        <v>6</v>
      </c>
      <c r="G72" s="21" t="s">
        <v>128</v>
      </c>
      <c r="H72" s="20" t="s">
        <v>2</v>
      </c>
      <c r="I72" s="20" t="s">
        <v>2</v>
      </c>
      <c r="J72" s="20" t="s">
        <v>2</v>
      </c>
      <c r="K72" s="20" t="s">
        <v>2</v>
      </c>
      <c r="L72" s="3" t="e">
        <f>G72=#REF!</f>
        <v>#REF!</v>
      </c>
      <c r="M72" s="3" t="e">
        <f>H72=#REF!</f>
        <v>#REF!</v>
      </c>
      <c r="N72" s="3" t="e">
        <f>I72=#REF!</f>
        <v>#REF!</v>
      </c>
      <c r="O72" s="3" t="e">
        <f>J72=#REF!</f>
        <v>#REF!</v>
      </c>
      <c r="P72" s="3" t="e">
        <f>K72=#REF!</f>
        <v>#REF!</v>
      </c>
    </row>
    <row r="73" spans="1:16" ht="90" x14ac:dyDescent="0.25">
      <c r="A73" s="27"/>
      <c r="B73" s="20" t="s">
        <v>6</v>
      </c>
      <c r="C73" s="20" t="s">
        <v>6</v>
      </c>
      <c r="D73" s="20" t="s">
        <v>6</v>
      </c>
      <c r="E73" s="20" t="s">
        <v>6</v>
      </c>
      <c r="F73" s="20" t="s">
        <v>6</v>
      </c>
      <c r="G73" s="21" t="s">
        <v>108</v>
      </c>
      <c r="H73" s="20">
        <v>100</v>
      </c>
      <c r="I73" s="20">
        <v>100</v>
      </c>
      <c r="J73" s="20">
        <v>100</v>
      </c>
      <c r="K73" s="21" t="s">
        <v>80</v>
      </c>
      <c r="L73" s="3" t="e">
        <f>G73=#REF!</f>
        <v>#REF!</v>
      </c>
      <c r="M73" s="3" t="e">
        <f>H73=#REF!</f>
        <v>#REF!</v>
      </c>
      <c r="N73" s="3" t="e">
        <f>I73=#REF!</f>
        <v>#REF!</v>
      </c>
      <c r="O73" s="3" t="e">
        <f>J73=#REF!</f>
        <v>#REF!</v>
      </c>
      <c r="P73" s="3" t="e">
        <f>K73=#REF!</f>
        <v>#REF!</v>
      </c>
    </row>
    <row r="74" spans="1:16" ht="30" x14ac:dyDescent="0.25">
      <c r="A74" s="192" t="s">
        <v>13</v>
      </c>
      <c r="B74" s="26" t="s">
        <v>8</v>
      </c>
      <c r="C74" s="1">
        <f>D74+E74+F74</f>
        <v>174503936</v>
      </c>
      <c r="D74" s="1">
        <f>D75</f>
        <v>65808769</v>
      </c>
      <c r="E74" s="1">
        <f>E75</f>
        <v>50467492</v>
      </c>
      <c r="F74" s="1">
        <f t="shared" ref="F74" si="2">F75</f>
        <v>58227675</v>
      </c>
      <c r="G74" s="21"/>
      <c r="H74" s="20"/>
      <c r="I74" s="20"/>
      <c r="J74" s="20"/>
      <c r="K74" s="20"/>
      <c r="L74" s="3" t="e">
        <f>G74=#REF!</f>
        <v>#REF!</v>
      </c>
      <c r="M74" s="3" t="e">
        <f>H74=#REF!</f>
        <v>#REF!</v>
      </c>
      <c r="N74" s="3" t="e">
        <f>I74=#REF!</f>
        <v>#REF!</v>
      </c>
      <c r="O74" s="3" t="e">
        <f>J74=#REF!</f>
        <v>#REF!</v>
      </c>
      <c r="P74" s="3" t="e">
        <f>K74=#REF!</f>
        <v>#REF!</v>
      </c>
    </row>
    <row r="75" spans="1:16" ht="60" x14ac:dyDescent="0.25">
      <c r="A75" s="193"/>
      <c r="B75" s="26" t="s">
        <v>9</v>
      </c>
      <c r="C75" s="1">
        <f>D75+E75+F75</f>
        <v>174503936</v>
      </c>
      <c r="D75" s="1">
        <v>65808769</v>
      </c>
      <c r="E75" s="1">
        <v>50467492</v>
      </c>
      <c r="F75" s="1">
        <v>58227675</v>
      </c>
      <c r="G75" s="21"/>
      <c r="H75" s="20"/>
      <c r="I75" s="20"/>
      <c r="J75" s="20"/>
      <c r="K75" s="20"/>
      <c r="L75" s="3" t="e">
        <f>G75=#REF!</f>
        <v>#REF!</v>
      </c>
      <c r="M75" s="3" t="e">
        <f>H75=#REF!</f>
        <v>#REF!</v>
      </c>
      <c r="N75" s="3" t="e">
        <f>I75=#REF!</f>
        <v>#REF!</v>
      </c>
      <c r="O75" s="3" t="e">
        <f>J75=#REF!</f>
        <v>#REF!</v>
      </c>
      <c r="P75" s="3" t="e">
        <f>K75=#REF!</f>
        <v>#REF!</v>
      </c>
    </row>
    <row r="76" spans="1:16" x14ac:dyDescent="0.25">
      <c r="A76" s="175" t="s">
        <v>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7"/>
      <c r="L76" s="3" t="e">
        <f>G76=#REF!</f>
        <v>#REF!</v>
      </c>
      <c r="M76" s="3" t="e">
        <f>H76=#REF!</f>
        <v>#REF!</v>
      </c>
      <c r="N76" s="3" t="e">
        <f>I76=#REF!</f>
        <v>#REF!</v>
      </c>
      <c r="O76" s="3" t="e">
        <f>J76=#REF!</f>
        <v>#REF!</v>
      </c>
      <c r="P76" s="3" t="e">
        <f>K76=#REF!</f>
        <v>#REF!</v>
      </c>
    </row>
    <row r="77" spans="1:16" ht="75" x14ac:dyDescent="0.25">
      <c r="A77" s="153" t="s">
        <v>59</v>
      </c>
      <c r="B77" s="20" t="s">
        <v>6</v>
      </c>
      <c r="C77" s="20" t="s">
        <v>6</v>
      </c>
      <c r="D77" s="20" t="s">
        <v>6</v>
      </c>
      <c r="E77" s="20" t="s">
        <v>6</v>
      </c>
      <c r="F77" s="20" t="s">
        <v>6</v>
      </c>
      <c r="G77" s="21" t="s">
        <v>129</v>
      </c>
      <c r="H77" s="20" t="s">
        <v>2</v>
      </c>
      <c r="I77" s="20" t="s">
        <v>2</v>
      </c>
      <c r="J77" s="20" t="s">
        <v>2</v>
      </c>
      <c r="K77" s="20" t="s">
        <v>2</v>
      </c>
      <c r="L77" s="3" t="e">
        <f>G77=#REF!</f>
        <v>#REF!</v>
      </c>
      <c r="M77" s="3" t="e">
        <f>H77=#REF!</f>
        <v>#REF!</v>
      </c>
      <c r="N77" s="3" t="e">
        <f>I77=#REF!</f>
        <v>#REF!</v>
      </c>
      <c r="O77" s="3" t="e">
        <f>J77=#REF!</f>
        <v>#REF!</v>
      </c>
      <c r="P77" s="3" t="e">
        <f>K77=#REF!</f>
        <v>#REF!</v>
      </c>
    </row>
    <row r="78" spans="1:16" ht="60" x14ac:dyDescent="0.25">
      <c r="A78" s="155"/>
      <c r="B78" s="20" t="s">
        <v>6</v>
      </c>
      <c r="C78" s="20" t="s">
        <v>6</v>
      </c>
      <c r="D78" s="20" t="s">
        <v>6</v>
      </c>
      <c r="E78" s="20" t="s">
        <v>6</v>
      </c>
      <c r="F78" s="20" t="s">
        <v>6</v>
      </c>
      <c r="G78" s="21" t="s">
        <v>109</v>
      </c>
      <c r="H78" s="20">
        <v>100</v>
      </c>
      <c r="I78" s="20">
        <v>100</v>
      </c>
      <c r="J78" s="20">
        <v>100</v>
      </c>
      <c r="K78" s="20">
        <v>100</v>
      </c>
      <c r="L78" s="3" t="e">
        <f>G78=#REF!</f>
        <v>#REF!</v>
      </c>
      <c r="M78" s="3" t="e">
        <f>H78=#REF!</f>
        <v>#REF!</v>
      </c>
      <c r="N78" s="3" t="e">
        <f>I78=#REF!</f>
        <v>#REF!</v>
      </c>
      <c r="O78" s="3" t="e">
        <f>J78=#REF!</f>
        <v>#REF!</v>
      </c>
      <c r="P78" s="3" t="e">
        <f>K78=#REF!</f>
        <v>#REF!</v>
      </c>
    </row>
    <row r="79" spans="1:16" ht="30" x14ac:dyDescent="0.25">
      <c r="A79" s="173" t="s">
        <v>15</v>
      </c>
      <c r="B79" s="26" t="s">
        <v>8</v>
      </c>
      <c r="C79" s="1">
        <f>D79+E79+F79</f>
        <v>350683435</v>
      </c>
      <c r="D79" s="1">
        <f t="shared" ref="D79:F79" si="3">D80</f>
        <v>71916070</v>
      </c>
      <c r="E79" s="1">
        <f t="shared" si="3"/>
        <v>241560749</v>
      </c>
      <c r="F79" s="1">
        <f t="shared" si="3"/>
        <v>37206616</v>
      </c>
      <c r="G79" s="21"/>
      <c r="H79" s="20"/>
      <c r="I79" s="20"/>
      <c r="J79" s="20"/>
      <c r="K79" s="20"/>
      <c r="L79" s="3" t="e">
        <f>G79=#REF!</f>
        <v>#REF!</v>
      </c>
      <c r="M79" s="3" t="e">
        <f>H79=#REF!</f>
        <v>#REF!</v>
      </c>
      <c r="N79" s="3" t="e">
        <f>I79=#REF!</f>
        <v>#REF!</v>
      </c>
      <c r="O79" s="3" t="e">
        <f>J79=#REF!</f>
        <v>#REF!</v>
      </c>
      <c r="P79" s="3" t="e">
        <f>K79=#REF!</f>
        <v>#REF!</v>
      </c>
    </row>
    <row r="80" spans="1:16" ht="60" x14ac:dyDescent="0.25">
      <c r="A80" s="180"/>
      <c r="B80" s="26" t="s">
        <v>9</v>
      </c>
      <c r="C80" s="1">
        <f>D80+E80+F80</f>
        <v>350683435</v>
      </c>
      <c r="D80" s="1">
        <v>71916070</v>
      </c>
      <c r="E80" s="1">
        <v>241560749</v>
      </c>
      <c r="F80" s="1">
        <v>37206616</v>
      </c>
      <c r="G80" s="21"/>
      <c r="H80" s="20"/>
      <c r="I80" s="20"/>
      <c r="J80" s="20"/>
      <c r="K80" s="20"/>
      <c r="L80" s="3" t="e">
        <f>G80=#REF!</f>
        <v>#REF!</v>
      </c>
      <c r="M80" s="3" t="e">
        <f>H80=#REF!</f>
        <v>#REF!</v>
      </c>
      <c r="N80" s="3" t="e">
        <f>I80=#REF!</f>
        <v>#REF!</v>
      </c>
      <c r="O80" s="3" t="e">
        <f>J80=#REF!</f>
        <v>#REF!</v>
      </c>
      <c r="P80" s="3" t="e">
        <f>K80=#REF!</f>
        <v>#REF!</v>
      </c>
    </row>
    <row r="81" spans="1:16" ht="30" x14ac:dyDescent="0.25">
      <c r="A81" s="18" t="s">
        <v>16</v>
      </c>
      <c r="B81" s="26" t="s">
        <v>8</v>
      </c>
      <c r="C81" s="1">
        <f>D81+E81+F81</f>
        <v>525187371</v>
      </c>
      <c r="D81" s="1">
        <f t="shared" ref="D81:F82" si="4">D79+D74</f>
        <v>137724839</v>
      </c>
      <c r="E81" s="1">
        <f t="shared" si="4"/>
        <v>292028241</v>
      </c>
      <c r="F81" s="1">
        <f t="shared" si="4"/>
        <v>95434291</v>
      </c>
      <c r="G81" s="21"/>
      <c r="H81" s="20"/>
      <c r="I81" s="20"/>
      <c r="J81" s="20"/>
      <c r="K81" s="20"/>
      <c r="L81" s="3" t="e">
        <f>G81=#REF!</f>
        <v>#REF!</v>
      </c>
      <c r="M81" s="3" t="e">
        <f>H81=#REF!</f>
        <v>#REF!</v>
      </c>
      <c r="N81" s="3" t="e">
        <f>I81=#REF!</f>
        <v>#REF!</v>
      </c>
      <c r="O81" s="3" t="e">
        <f>J81=#REF!</f>
        <v>#REF!</v>
      </c>
      <c r="P81" s="3" t="e">
        <f>K81=#REF!</f>
        <v>#REF!</v>
      </c>
    </row>
    <row r="82" spans="1:16" ht="60" x14ac:dyDescent="0.25">
      <c r="A82" s="19"/>
      <c r="B82" s="26" t="s">
        <v>9</v>
      </c>
      <c r="C82" s="1">
        <f>D82+E82+F82</f>
        <v>525187371</v>
      </c>
      <c r="D82" s="1">
        <f t="shared" si="4"/>
        <v>137724839</v>
      </c>
      <c r="E82" s="1">
        <f t="shared" si="4"/>
        <v>292028241</v>
      </c>
      <c r="F82" s="1">
        <f t="shared" si="4"/>
        <v>95434291</v>
      </c>
      <c r="G82" s="21"/>
      <c r="H82" s="20"/>
      <c r="I82" s="20"/>
      <c r="J82" s="20"/>
      <c r="K82" s="20"/>
      <c r="L82" s="3" t="e">
        <f>G82=#REF!</f>
        <v>#REF!</v>
      </c>
      <c r="M82" s="3" t="e">
        <f>H82=#REF!</f>
        <v>#REF!</v>
      </c>
      <c r="N82" s="3" t="e">
        <f>I82=#REF!</f>
        <v>#REF!</v>
      </c>
      <c r="O82" s="3" t="e">
        <f>J82=#REF!</f>
        <v>#REF!</v>
      </c>
      <c r="P82" s="3" t="e">
        <f>K82=#REF!</f>
        <v>#REF!</v>
      </c>
    </row>
    <row r="83" spans="1:16" x14ac:dyDescent="0.25">
      <c r="A83" s="181" t="s">
        <v>17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3"/>
      <c r="L83" s="3" t="e">
        <f>G83=#REF!</f>
        <v>#REF!</v>
      </c>
      <c r="M83" s="3" t="e">
        <f>H83=#REF!</f>
        <v>#REF!</v>
      </c>
      <c r="N83" s="3" t="e">
        <f>I83=#REF!</f>
        <v>#REF!</v>
      </c>
      <c r="O83" s="3" t="e">
        <f>J83=#REF!</f>
        <v>#REF!</v>
      </c>
      <c r="P83" s="3" t="e">
        <f>K83=#REF!</f>
        <v>#REF!</v>
      </c>
    </row>
    <row r="84" spans="1:16" x14ac:dyDescent="0.25">
      <c r="A84" s="175" t="s">
        <v>147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7"/>
      <c r="L84" s="3" t="e">
        <f>G84=#REF!</f>
        <v>#REF!</v>
      </c>
      <c r="M84" s="3" t="e">
        <f>H84=#REF!</f>
        <v>#REF!</v>
      </c>
      <c r="N84" s="3" t="e">
        <f>I84=#REF!</f>
        <v>#REF!</v>
      </c>
      <c r="O84" s="3" t="e">
        <f>J84=#REF!</f>
        <v>#REF!</v>
      </c>
      <c r="P84" s="3" t="e">
        <f>K84=#REF!</f>
        <v>#REF!</v>
      </c>
    </row>
    <row r="85" spans="1:16" ht="75" x14ac:dyDescent="0.25">
      <c r="A85" s="168" t="s">
        <v>1</v>
      </c>
      <c r="B85" s="168"/>
      <c r="C85" s="168"/>
      <c r="D85" s="168"/>
      <c r="E85" s="168"/>
      <c r="F85" s="168"/>
      <c r="G85" s="21" t="s">
        <v>130</v>
      </c>
      <c r="H85" s="20" t="s">
        <v>2</v>
      </c>
      <c r="I85" s="20" t="s">
        <v>2</v>
      </c>
      <c r="J85" s="20" t="s">
        <v>2</v>
      </c>
      <c r="K85" s="21" t="s">
        <v>81</v>
      </c>
      <c r="L85" s="3" t="e">
        <f>G85=#REF!</f>
        <v>#REF!</v>
      </c>
      <c r="M85" s="3" t="e">
        <f>H85=#REF!</f>
        <v>#REF!</v>
      </c>
      <c r="N85" s="3" t="e">
        <f>I85=#REF!</f>
        <v>#REF!</v>
      </c>
      <c r="O85" s="3" t="e">
        <f>J85=#REF!</f>
        <v>#REF!</v>
      </c>
      <c r="P85" s="3" t="e">
        <f>K85=#REF!</f>
        <v>#REF!</v>
      </c>
    </row>
    <row r="86" spans="1:16" x14ac:dyDescent="0.25">
      <c r="A86" s="175" t="s">
        <v>18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7"/>
      <c r="L86" s="3" t="e">
        <f>G86=#REF!</f>
        <v>#REF!</v>
      </c>
      <c r="M86" s="3" t="e">
        <f>H86=#REF!</f>
        <v>#REF!</v>
      </c>
      <c r="N86" s="3" t="e">
        <f>I86=#REF!</f>
        <v>#REF!</v>
      </c>
      <c r="O86" s="3" t="e">
        <f>J86=#REF!</f>
        <v>#REF!</v>
      </c>
      <c r="P86" s="3" t="e">
        <f>K86=#REF!</f>
        <v>#REF!</v>
      </c>
    </row>
    <row r="87" spans="1:16" ht="135" x14ac:dyDescent="0.25">
      <c r="A87" s="27" t="s">
        <v>60</v>
      </c>
      <c r="B87" s="20" t="s">
        <v>6</v>
      </c>
      <c r="C87" s="20" t="s">
        <v>6</v>
      </c>
      <c r="D87" s="20" t="s">
        <v>6</v>
      </c>
      <c r="E87" s="20" t="s">
        <v>6</v>
      </c>
      <c r="F87" s="20" t="s">
        <v>6</v>
      </c>
      <c r="G87" s="21" t="s">
        <v>131</v>
      </c>
      <c r="H87" s="20" t="s">
        <v>2</v>
      </c>
      <c r="I87" s="20" t="s">
        <v>2</v>
      </c>
      <c r="J87" s="20" t="s">
        <v>2</v>
      </c>
      <c r="K87" s="20" t="s">
        <v>2</v>
      </c>
      <c r="L87" s="3" t="e">
        <f>G87=#REF!</f>
        <v>#REF!</v>
      </c>
      <c r="M87" s="3" t="e">
        <f>H87=#REF!</f>
        <v>#REF!</v>
      </c>
      <c r="N87" s="3" t="e">
        <f>I87=#REF!</f>
        <v>#REF!</v>
      </c>
      <c r="O87" s="3" t="e">
        <f>J87=#REF!</f>
        <v>#REF!</v>
      </c>
      <c r="P87" s="3" t="e">
        <f>K87=#REF!</f>
        <v>#REF!</v>
      </c>
    </row>
    <row r="88" spans="1:16" ht="30" x14ac:dyDescent="0.25">
      <c r="A88" s="169" t="s">
        <v>19</v>
      </c>
      <c r="B88" s="26" t="s">
        <v>8</v>
      </c>
      <c r="C88" s="1">
        <f>D88+E88+F88</f>
        <v>287125227</v>
      </c>
      <c r="D88" s="1">
        <f t="shared" ref="D88:F88" si="5">D89</f>
        <v>171587887</v>
      </c>
      <c r="E88" s="1">
        <f t="shared" si="5"/>
        <v>38611624</v>
      </c>
      <c r="F88" s="1">
        <f t="shared" si="5"/>
        <v>76925716</v>
      </c>
      <c r="G88" s="21"/>
      <c r="H88" s="20"/>
      <c r="I88" s="20"/>
      <c r="J88" s="20"/>
      <c r="K88" s="20"/>
      <c r="L88" s="3" t="e">
        <f>G88=#REF!</f>
        <v>#REF!</v>
      </c>
      <c r="M88" s="3" t="e">
        <f>H88=#REF!</f>
        <v>#REF!</v>
      </c>
      <c r="N88" s="3" t="e">
        <f>I88=#REF!</f>
        <v>#REF!</v>
      </c>
      <c r="O88" s="3" t="e">
        <f>J88=#REF!</f>
        <v>#REF!</v>
      </c>
      <c r="P88" s="3" t="e">
        <f>K88=#REF!</f>
        <v>#REF!</v>
      </c>
    </row>
    <row r="89" spans="1:16" ht="60" x14ac:dyDescent="0.25">
      <c r="A89" s="169"/>
      <c r="B89" s="26" t="s">
        <v>9</v>
      </c>
      <c r="C89" s="1">
        <f>D89+E89+F89</f>
        <v>287125227</v>
      </c>
      <c r="D89" s="1">
        <v>171587887</v>
      </c>
      <c r="E89" s="1">
        <v>38611624</v>
      </c>
      <c r="F89" s="1">
        <v>76925716</v>
      </c>
      <c r="G89" s="21"/>
      <c r="H89" s="20"/>
      <c r="I89" s="20"/>
      <c r="J89" s="20"/>
      <c r="K89" s="20"/>
      <c r="L89" s="3" t="e">
        <f>G89=#REF!</f>
        <v>#REF!</v>
      </c>
      <c r="M89" s="3" t="e">
        <f>H89=#REF!</f>
        <v>#REF!</v>
      </c>
      <c r="N89" s="3" t="e">
        <f>I89=#REF!</f>
        <v>#REF!</v>
      </c>
      <c r="O89" s="3" t="e">
        <f>J89=#REF!</f>
        <v>#REF!</v>
      </c>
      <c r="P89" s="3" t="e">
        <f>K89=#REF!</f>
        <v>#REF!</v>
      </c>
    </row>
    <row r="90" spans="1:16" x14ac:dyDescent="0.25">
      <c r="A90" s="181" t="s">
        <v>20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3"/>
      <c r="L90" s="3" t="e">
        <f>G90=#REF!</f>
        <v>#REF!</v>
      </c>
      <c r="M90" s="3" t="e">
        <f>H90=#REF!</f>
        <v>#REF!</v>
      </c>
      <c r="N90" s="3" t="e">
        <f>I90=#REF!</f>
        <v>#REF!</v>
      </c>
      <c r="O90" s="3" t="e">
        <f>J90=#REF!</f>
        <v>#REF!</v>
      </c>
      <c r="P90" s="3" t="e">
        <f>K90=#REF!</f>
        <v>#REF!</v>
      </c>
    </row>
    <row r="91" spans="1:16" ht="150" x14ac:dyDescent="0.25">
      <c r="A91" s="27" t="s">
        <v>149</v>
      </c>
      <c r="B91" s="20" t="s">
        <v>6</v>
      </c>
      <c r="C91" s="20" t="s">
        <v>6</v>
      </c>
      <c r="D91" s="20" t="s">
        <v>6</v>
      </c>
      <c r="E91" s="20" t="s">
        <v>6</v>
      </c>
      <c r="F91" s="20" t="s">
        <v>6</v>
      </c>
      <c r="G91" s="21" t="s">
        <v>132</v>
      </c>
      <c r="H91" s="20" t="s">
        <v>2</v>
      </c>
      <c r="I91" s="20" t="s">
        <v>2</v>
      </c>
      <c r="J91" s="20" t="s">
        <v>2</v>
      </c>
      <c r="K91" s="20" t="s">
        <v>2</v>
      </c>
      <c r="L91" s="3" t="e">
        <f>G91=#REF!</f>
        <v>#REF!</v>
      </c>
      <c r="M91" s="3" t="e">
        <f>H91=#REF!</f>
        <v>#REF!</v>
      </c>
      <c r="N91" s="3" t="e">
        <f>I91=#REF!</f>
        <v>#REF!</v>
      </c>
      <c r="O91" s="3" t="e">
        <f>J91=#REF!</f>
        <v>#REF!</v>
      </c>
      <c r="P91" s="3" t="e">
        <f>K91=#REF!</f>
        <v>#REF!</v>
      </c>
    </row>
    <row r="92" spans="1:16" ht="30" x14ac:dyDescent="0.25">
      <c r="A92" s="18" t="s">
        <v>21</v>
      </c>
      <c r="B92" s="26" t="s">
        <v>8</v>
      </c>
      <c r="C92" s="1">
        <f>D92+E92+F92</f>
        <v>412721515</v>
      </c>
      <c r="D92" s="1">
        <f>D93+D94</f>
        <v>105607324</v>
      </c>
      <c r="E92" s="1">
        <f>E93+E94</f>
        <v>156407491</v>
      </c>
      <c r="F92" s="1">
        <f>F93+F94</f>
        <v>150706700</v>
      </c>
      <c r="G92" s="21"/>
      <c r="H92" s="20"/>
      <c r="I92" s="20"/>
      <c r="J92" s="20"/>
      <c r="K92" s="20"/>
      <c r="L92" s="3" t="e">
        <f>G92=#REF!</f>
        <v>#REF!</v>
      </c>
      <c r="M92" s="3" t="e">
        <f>H92=#REF!</f>
        <v>#REF!</v>
      </c>
      <c r="N92" s="3" t="e">
        <f>I92=#REF!</f>
        <v>#REF!</v>
      </c>
      <c r="O92" s="3" t="e">
        <f>J92=#REF!</f>
        <v>#REF!</v>
      </c>
      <c r="P92" s="3" t="e">
        <f>K92=#REF!</f>
        <v>#REF!</v>
      </c>
    </row>
    <row r="93" spans="1:16" ht="60" x14ac:dyDescent="0.25">
      <c r="A93" s="19"/>
      <c r="B93" s="26" t="s">
        <v>9</v>
      </c>
      <c r="C93" s="1">
        <f>D93+E93+F93</f>
        <v>411951515</v>
      </c>
      <c r="D93" s="1">
        <f>105607324-D94</f>
        <v>104837324</v>
      </c>
      <c r="E93" s="1">
        <f>181277361-24869870</f>
        <v>156407491</v>
      </c>
      <c r="F93" s="1">
        <f>175576490-24869790</f>
        <v>150706700</v>
      </c>
      <c r="G93" s="21"/>
      <c r="H93" s="20"/>
      <c r="I93" s="20"/>
      <c r="J93" s="20"/>
      <c r="K93" s="20"/>
      <c r="L93" s="3" t="e">
        <f>G93=#REF!</f>
        <v>#REF!</v>
      </c>
      <c r="M93" s="3" t="e">
        <f>H93=#REF!</f>
        <v>#REF!</v>
      </c>
      <c r="N93" s="3" t="e">
        <f>I93=#REF!</f>
        <v>#REF!</v>
      </c>
      <c r="O93" s="3" t="e">
        <f>J93=#REF!</f>
        <v>#REF!</v>
      </c>
      <c r="P93" s="3" t="e">
        <f>K93=#REF!</f>
        <v>#REF!</v>
      </c>
    </row>
    <row r="94" spans="1:16" ht="105" x14ac:dyDescent="0.25">
      <c r="A94" s="27"/>
      <c r="B94" s="6" t="s">
        <v>142</v>
      </c>
      <c r="C94" s="1">
        <f>D94+E94+F94</f>
        <v>770000</v>
      </c>
      <c r="D94" s="1">
        <v>770000</v>
      </c>
      <c r="E94" s="1">
        <f>472527500-472527500</f>
        <v>0</v>
      </c>
      <c r="F94" s="1">
        <f>472525900-472525900</f>
        <v>0</v>
      </c>
      <c r="G94" s="21"/>
      <c r="H94" s="20"/>
      <c r="I94" s="20"/>
      <c r="J94" s="20"/>
      <c r="K94" s="20"/>
      <c r="L94" s="3" t="e">
        <f>G94=#REF!</f>
        <v>#REF!</v>
      </c>
      <c r="M94" s="3" t="e">
        <f>H94=#REF!</f>
        <v>#REF!</v>
      </c>
      <c r="N94" s="3" t="e">
        <f>I94=#REF!</f>
        <v>#REF!</v>
      </c>
      <c r="O94" s="3" t="e">
        <f>J94=#REF!</f>
        <v>#REF!</v>
      </c>
      <c r="P94" s="3" t="e">
        <f>K94=#REF!</f>
        <v>#REF!</v>
      </c>
    </row>
    <row r="95" spans="1:16" x14ac:dyDescent="0.25">
      <c r="A95" s="175" t="s">
        <v>22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7"/>
      <c r="L95" s="3" t="e">
        <f>G95=#REF!</f>
        <v>#REF!</v>
      </c>
      <c r="M95" s="3" t="e">
        <f>H95=#REF!</f>
        <v>#REF!</v>
      </c>
      <c r="N95" s="3" t="e">
        <f>I95=#REF!</f>
        <v>#REF!</v>
      </c>
      <c r="O95" s="3" t="e">
        <f>J95=#REF!</f>
        <v>#REF!</v>
      </c>
      <c r="P95" s="3" t="e">
        <f>K95=#REF!</f>
        <v>#REF!</v>
      </c>
    </row>
    <row r="96" spans="1:16" ht="135" x14ac:dyDescent="0.25">
      <c r="A96" s="27" t="s">
        <v>61</v>
      </c>
      <c r="B96" s="20" t="s">
        <v>6</v>
      </c>
      <c r="C96" s="20" t="s">
        <v>6</v>
      </c>
      <c r="D96" s="20" t="s">
        <v>6</v>
      </c>
      <c r="E96" s="20" t="s">
        <v>6</v>
      </c>
      <c r="F96" s="20" t="s">
        <v>6</v>
      </c>
      <c r="G96" s="21" t="s">
        <v>115</v>
      </c>
      <c r="H96" s="20" t="s">
        <v>2</v>
      </c>
      <c r="I96" s="20" t="s">
        <v>2</v>
      </c>
      <c r="J96" s="20" t="s">
        <v>2</v>
      </c>
      <c r="K96" s="21" t="s">
        <v>81</v>
      </c>
      <c r="L96" s="3" t="e">
        <f>G96=#REF!</f>
        <v>#REF!</v>
      </c>
      <c r="M96" s="3" t="e">
        <f>H96=#REF!</f>
        <v>#REF!</v>
      </c>
      <c r="N96" s="3" t="e">
        <f>I96=#REF!</f>
        <v>#REF!</v>
      </c>
      <c r="O96" s="3" t="e">
        <f>J96=#REF!</f>
        <v>#REF!</v>
      </c>
      <c r="P96" s="3" t="e">
        <f>K96=#REF!</f>
        <v>#REF!</v>
      </c>
    </row>
    <row r="97" spans="1:16" ht="30" x14ac:dyDescent="0.25">
      <c r="A97" s="169" t="s">
        <v>23</v>
      </c>
      <c r="B97" s="26" t="s">
        <v>8</v>
      </c>
      <c r="C97" s="1">
        <f>D97+E97+F97</f>
        <v>878084433</v>
      </c>
      <c r="D97" s="1">
        <f t="shared" ref="D97:E97" si="6">D98</f>
        <v>0</v>
      </c>
      <c r="E97" s="1">
        <f t="shared" si="6"/>
        <v>284999608</v>
      </c>
      <c r="F97" s="1">
        <f>F98</f>
        <v>593084825</v>
      </c>
      <c r="G97" s="21"/>
      <c r="H97" s="20"/>
      <c r="I97" s="20"/>
      <c r="J97" s="20"/>
      <c r="K97" s="20"/>
      <c r="L97" s="3" t="e">
        <f>G97=#REF!</f>
        <v>#REF!</v>
      </c>
      <c r="M97" s="3" t="e">
        <f>H97=#REF!</f>
        <v>#REF!</v>
      </c>
      <c r="N97" s="3" t="e">
        <f>I97=#REF!</f>
        <v>#REF!</v>
      </c>
      <c r="O97" s="3" t="e">
        <f>J97=#REF!</f>
        <v>#REF!</v>
      </c>
      <c r="P97" s="3" t="e">
        <f>K97=#REF!</f>
        <v>#REF!</v>
      </c>
    </row>
    <row r="98" spans="1:16" ht="60" x14ac:dyDescent="0.25">
      <c r="A98" s="169"/>
      <c r="B98" s="26" t="s">
        <v>9</v>
      </c>
      <c r="C98" s="1">
        <f>D98+E98+F98</f>
        <v>878084433</v>
      </c>
      <c r="D98" s="1">
        <v>0</v>
      </c>
      <c r="E98" s="1">
        <v>284999608</v>
      </c>
      <c r="F98" s="1">
        <v>593084825</v>
      </c>
      <c r="G98" s="21"/>
      <c r="H98" s="20"/>
      <c r="I98" s="20"/>
      <c r="J98" s="20"/>
      <c r="K98" s="20"/>
      <c r="L98" s="3" t="e">
        <f>G98=#REF!</f>
        <v>#REF!</v>
      </c>
      <c r="M98" s="3" t="e">
        <f>H98=#REF!</f>
        <v>#REF!</v>
      </c>
      <c r="N98" s="3" t="e">
        <f>I98=#REF!</f>
        <v>#REF!</v>
      </c>
      <c r="O98" s="3" t="e">
        <f>J98=#REF!</f>
        <v>#REF!</v>
      </c>
      <c r="P98" s="3" t="e">
        <f>K98=#REF!</f>
        <v>#REF!</v>
      </c>
    </row>
    <row r="99" spans="1:16" ht="30" x14ac:dyDescent="0.25">
      <c r="A99" s="184" t="s">
        <v>24</v>
      </c>
      <c r="B99" s="26" t="s">
        <v>8</v>
      </c>
      <c r="C99" s="1">
        <f>D99+E99+F99</f>
        <v>1577931175</v>
      </c>
      <c r="D99" s="1">
        <f t="shared" ref="D99:F100" si="7">D97+D92+D88</f>
        <v>277195211</v>
      </c>
      <c r="E99" s="1">
        <f t="shared" si="7"/>
        <v>480018723</v>
      </c>
      <c r="F99" s="1">
        <f t="shared" si="7"/>
        <v>820717241</v>
      </c>
      <c r="G99" s="21"/>
      <c r="H99" s="20"/>
      <c r="I99" s="20"/>
      <c r="J99" s="20"/>
      <c r="K99" s="20"/>
      <c r="L99" s="3" t="e">
        <f>G99=#REF!</f>
        <v>#REF!</v>
      </c>
      <c r="M99" s="3" t="e">
        <f>H99=#REF!</f>
        <v>#REF!</v>
      </c>
      <c r="N99" s="3" t="e">
        <f>I99=#REF!</f>
        <v>#REF!</v>
      </c>
      <c r="O99" s="3" t="e">
        <f>J99=#REF!</f>
        <v>#REF!</v>
      </c>
      <c r="P99" s="3" t="e">
        <f>K99=#REF!</f>
        <v>#REF!</v>
      </c>
    </row>
    <row r="100" spans="1:16" ht="60" x14ac:dyDescent="0.25">
      <c r="A100" s="173"/>
      <c r="B100" s="26" t="s">
        <v>9</v>
      </c>
      <c r="C100" s="1">
        <f>D100+E100+F100</f>
        <v>1577161175</v>
      </c>
      <c r="D100" s="1">
        <f t="shared" si="7"/>
        <v>276425211</v>
      </c>
      <c r="E100" s="1">
        <f t="shared" si="7"/>
        <v>480018723</v>
      </c>
      <c r="F100" s="1">
        <f t="shared" si="7"/>
        <v>820717241</v>
      </c>
      <c r="G100" s="21"/>
      <c r="H100" s="20"/>
      <c r="I100" s="20"/>
      <c r="J100" s="20"/>
      <c r="K100" s="20"/>
      <c r="L100" s="3" t="e">
        <f>G100=#REF!</f>
        <v>#REF!</v>
      </c>
      <c r="M100" s="3" t="e">
        <f>H100=#REF!</f>
        <v>#REF!</v>
      </c>
      <c r="N100" s="3" t="e">
        <f>I100=#REF!</f>
        <v>#REF!</v>
      </c>
      <c r="O100" s="3" t="e">
        <f>J100=#REF!</f>
        <v>#REF!</v>
      </c>
      <c r="P100" s="3" t="e">
        <f>K100=#REF!</f>
        <v>#REF!</v>
      </c>
    </row>
    <row r="101" spans="1:16" ht="105" x14ac:dyDescent="0.25">
      <c r="A101" s="180"/>
      <c r="B101" s="26" t="s">
        <v>142</v>
      </c>
      <c r="C101" s="1">
        <f>D101+E101+F101</f>
        <v>770000</v>
      </c>
      <c r="D101" s="1">
        <f t="shared" ref="D101:E101" si="8">D94</f>
        <v>770000</v>
      </c>
      <c r="E101" s="1">
        <f t="shared" si="8"/>
        <v>0</v>
      </c>
      <c r="F101" s="1">
        <f>F94</f>
        <v>0</v>
      </c>
      <c r="G101" s="21"/>
      <c r="H101" s="20"/>
      <c r="I101" s="20"/>
      <c r="J101" s="20"/>
      <c r="K101" s="20"/>
      <c r="L101" s="3" t="e">
        <f>G101=#REF!</f>
        <v>#REF!</v>
      </c>
      <c r="M101" s="3" t="e">
        <f>H101=#REF!</f>
        <v>#REF!</v>
      </c>
      <c r="N101" s="3" t="e">
        <f>I101=#REF!</f>
        <v>#REF!</v>
      </c>
      <c r="O101" s="3" t="e">
        <f>J101=#REF!</f>
        <v>#REF!</v>
      </c>
      <c r="P101" s="3" t="e">
        <f>K101=#REF!</f>
        <v>#REF!</v>
      </c>
    </row>
    <row r="102" spans="1:16" x14ac:dyDescent="0.25">
      <c r="A102" s="170" t="s">
        <v>25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2"/>
      <c r="L102" s="3" t="e">
        <f>G102=#REF!</f>
        <v>#REF!</v>
      </c>
      <c r="M102" s="3" t="e">
        <f>H102=#REF!</f>
        <v>#REF!</v>
      </c>
      <c r="N102" s="3" t="e">
        <f>I102=#REF!</f>
        <v>#REF!</v>
      </c>
      <c r="O102" s="3" t="e">
        <f>J102=#REF!</f>
        <v>#REF!</v>
      </c>
      <c r="P102" s="3" t="e">
        <f>K102=#REF!</f>
        <v>#REF!</v>
      </c>
    </row>
    <row r="103" spans="1:16" x14ac:dyDescent="0.25">
      <c r="A103" s="170" t="s">
        <v>26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2"/>
      <c r="L103" s="3" t="e">
        <f>G103=#REF!</f>
        <v>#REF!</v>
      </c>
      <c r="M103" s="3" t="e">
        <f>H103=#REF!</f>
        <v>#REF!</v>
      </c>
      <c r="N103" s="3" t="e">
        <f>I103=#REF!</f>
        <v>#REF!</v>
      </c>
      <c r="O103" s="3" t="e">
        <f>J103=#REF!</f>
        <v>#REF!</v>
      </c>
      <c r="P103" s="3" t="e">
        <f>K103=#REF!</f>
        <v>#REF!</v>
      </c>
    </row>
    <row r="104" spans="1:16" ht="120" x14ac:dyDescent="0.25">
      <c r="A104" s="173" t="s">
        <v>27</v>
      </c>
      <c r="B104" s="174"/>
      <c r="C104" s="174"/>
      <c r="D104" s="174"/>
      <c r="E104" s="174"/>
      <c r="F104" s="174"/>
      <c r="G104" s="21" t="s">
        <v>133</v>
      </c>
      <c r="H104" s="20" t="s">
        <v>2</v>
      </c>
      <c r="I104" s="20" t="s">
        <v>2</v>
      </c>
      <c r="J104" s="20" t="s">
        <v>2</v>
      </c>
      <c r="K104" s="21" t="s">
        <v>82</v>
      </c>
      <c r="L104" s="3" t="e">
        <f>G104=#REF!</f>
        <v>#REF!</v>
      </c>
      <c r="M104" s="3" t="e">
        <f>H104=#REF!</f>
        <v>#REF!</v>
      </c>
      <c r="N104" s="3" t="e">
        <f>I104=#REF!</f>
        <v>#REF!</v>
      </c>
      <c r="O104" s="3" t="e">
        <f>J104=#REF!</f>
        <v>#REF!</v>
      </c>
      <c r="P104" s="3" t="e">
        <f>K104=#REF!</f>
        <v>#REF!</v>
      </c>
    </row>
    <row r="105" spans="1:16" ht="90" x14ac:dyDescent="0.25">
      <c r="A105" s="23"/>
      <c r="B105" s="24"/>
      <c r="C105" s="24"/>
      <c r="D105" s="24"/>
      <c r="E105" s="24"/>
      <c r="F105" s="24"/>
      <c r="G105" s="29" t="s">
        <v>151</v>
      </c>
      <c r="H105" s="2">
        <v>24</v>
      </c>
      <c r="I105" s="2">
        <v>24</v>
      </c>
      <c r="J105" s="2">
        <v>24</v>
      </c>
      <c r="K105" s="21" t="s">
        <v>152</v>
      </c>
      <c r="L105" s="3" t="e">
        <f>G105=#REF!</f>
        <v>#REF!</v>
      </c>
      <c r="M105" s="3" t="e">
        <f>H105=#REF!</f>
        <v>#REF!</v>
      </c>
      <c r="N105" s="3" t="e">
        <f>I105=#REF!</f>
        <v>#REF!</v>
      </c>
      <c r="O105" s="3" t="e">
        <f>J105=#REF!</f>
        <v>#REF!</v>
      </c>
      <c r="P105" s="3" t="e">
        <f>K105=#REF!</f>
        <v>#REF!</v>
      </c>
    </row>
    <row r="106" spans="1:16" ht="90" x14ac:dyDescent="0.25">
      <c r="A106" s="173"/>
      <c r="B106" s="174"/>
      <c r="C106" s="174"/>
      <c r="D106" s="174"/>
      <c r="E106" s="174"/>
      <c r="F106" s="174"/>
      <c r="G106" s="29" t="s">
        <v>143</v>
      </c>
      <c r="H106" s="2" t="s">
        <v>3</v>
      </c>
      <c r="I106" s="2" t="s">
        <v>2</v>
      </c>
      <c r="J106" s="2" t="s">
        <v>2</v>
      </c>
      <c r="K106" s="21" t="s">
        <v>83</v>
      </c>
      <c r="L106" s="3" t="e">
        <f>G106=#REF!</f>
        <v>#REF!</v>
      </c>
      <c r="M106" s="3" t="e">
        <f>H106=#REF!</f>
        <v>#REF!</v>
      </c>
      <c r="N106" s="3" t="e">
        <f>I106=#REF!</f>
        <v>#REF!</v>
      </c>
      <c r="O106" s="3" t="e">
        <f>J106=#REF!</f>
        <v>#REF!</v>
      </c>
      <c r="P106" s="3" t="e">
        <f>K106=#REF!</f>
        <v>#REF!</v>
      </c>
    </row>
    <row r="107" spans="1:16" x14ac:dyDescent="0.25">
      <c r="A107" s="175" t="s">
        <v>28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7"/>
      <c r="L107" s="3" t="e">
        <f>G107=#REF!</f>
        <v>#REF!</v>
      </c>
      <c r="M107" s="3" t="e">
        <f>H107=#REF!</f>
        <v>#REF!</v>
      </c>
      <c r="N107" s="3" t="e">
        <f>I107=#REF!</f>
        <v>#REF!</v>
      </c>
      <c r="O107" s="3" t="e">
        <f>J107=#REF!</f>
        <v>#REF!</v>
      </c>
      <c r="P107" s="3" t="e">
        <f>K107=#REF!</f>
        <v>#REF!</v>
      </c>
    </row>
    <row r="108" spans="1:16" ht="120" x14ac:dyDescent="0.25">
      <c r="A108" s="178" t="s">
        <v>62</v>
      </c>
      <c r="B108" s="20" t="s">
        <v>6</v>
      </c>
      <c r="C108" s="20" t="s">
        <v>6</v>
      </c>
      <c r="D108" s="20" t="s">
        <v>6</v>
      </c>
      <c r="E108" s="20" t="s">
        <v>6</v>
      </c>
      <c r="F108" s="20" t="s">
        <v>6</v>
      </c>
      <c r="G108" s="21" t="s">
        <v>134</v>
      </c>
      <c r="H108" s="20" t="s">
        <v>2</v>
      </c>
      <c r="I108" s="20" t="s">
        <v>2</v>
      </c>
      <c r="J108" s="20" t="s">
        <v>2</v>
      </c>
      <c r="K108" s="21" t="s">
        <v>82</v>
      </c>
      <c r="L108" s="3" t="e">
        <f>G108=#REF!</f>
        <v>#REF!</v>
      </c>
      <c r="M108" s="3" t="e">
        <f>H108=#REF!</f>
        <v>#REF!</v>
      </c>
      <c r="N108" s="3" t="e">
        <f>I108=#REF!</f>
        <v>#REF!</v>
      </c>
      <c r="O108" s="3" t="e">
        <f>J108=#REF!</f>
        <v>#REF!</v>
      </c>
      <c r="P108" s="3" t="e">
        <f>K108=#REF!</f>
        <v>#REF!</v>
      </c>
    </row>
    <row r="109" spans="1:16" ht="90" x14ac:dyDescent="0.25">
      <c r="A109" s="179"/>
      <c r="B109" s="20"/>
      <c r="C109" s="20"/>
      <c r="D109" s="20"/>
      <c r="E109" s="20"/>
      <c r="F109" s="20"/>
      <c r="G109" s="21" t="s">
        <v>151</v>
      </c>
      <c r="H109" s="20">
        <v>24</v>
      </c>
      <c r="I109" s="20">
        <v>24</v>
      </c>
      <c r="J109" s="20">
        <v>24</v>
      </c>
      <c r="K109" s="21" t="s">
        <v>152</v>
      </c>
      <c r="L109" s="3" t="e">
        <f>G109=#REF!</f>
        <v>#REF!</v>
      </c>
      <c r="M109" s="3" t="e">
        <f>H109=#REF!</f>
        <v>#REF!</v>
      </c>
      <c r="N109" s="3" t="e">
        <f>I109=#REF!</f>
        <v>#REF!</v>
      </c>
      <c r="O109" s="3" t="e">
        <f>J109=#REF!</f>
        <v>#REF!</v>
      </c>
      <c r="P109" s="3" t="e">
        <f>K109=#REF!</f>
        <v>#REF!</v>
      </c>
    </row>
    <row r="110" spans="1:16" ht="120" x14ac:dyDescent="0.25">
      <c r="A110" s="21" t="s">
        <v>63</v>
      </c>
      <c r="B110" s="20" t="s">
        <v>6</v>
      </c>
      <c r="C110" s="20" t="s">
        <v>6</v>
      </c>
      <c r="D110" s="20" t="s">
        <v>6</v>
      </c>
      <c r="E110" s="20" t="s">
        <v>6</v>
      </c>
      <c r="F110" s="20" t="s">
        <v>6</v>
      </c>
      <c r="G110" s="21" t="s">
        <v>143</v>
      </c>
      <c r="H110" s="20" t="s">
        <v>3</v>
      </c>
      <c r="I110" s="20" t="s">
        <v>2</v>
      </c>
      <c r="J110" s="20" t="s">
        <v>2</v>
      </c>
      <c r="K110" s="21" t="s">
        <v>83</v>
      </c>
      <c r="L110" s="3" t="e">
        <f>G110=#REF!</f>
        <v>#REF!</v>
      </c>
      <c r="M110" s="3" t="e">
        <f>H110=#REF!</f>
        <v>#REF!</v>
      </c>
      <c r="N110" s="3" t="e">
        <f>I110=#REF!</f>
        <v>#REF!</v>
      </c>
      <c r="O110" s="3" t="e">
        <f>J110=#REF!</f>
        <v>#REF!</v>
      </c>
      <c r="P110" s="3" t="e">
        <f>K110=#REF!</f>
        <v>#REF!</v>
      </c>
    </row>
    <row r="111" spans="1:16" ht="30" x14ac:dyDescent="0.25">
      <c r="A111" s="169" t="s">
        <v>29</v>
      </c>
      <c r="B111" s="26" t="s">
        <v>8</v>
      </c>
      <c r="C111" s="1">
        <f>C112</f>
        <v>9044400</v>
      </c>
      <c r="D111" s="1">
        <f>D112</f>
        <v>2079800</v>
      </c>
      <c r="E111" s="1">
        <f t="shared" ref="E111:F111" si="9">E112</f>
        <v>4599800</v>
      </c>
      <c r="F111" s="1">
        <f t="shared" si="9"/>
        <v>2364800</v>
      </c>
      <c r="G111" s="21"/>
      <c r="H111" s="20"/>
      <c r="I111" s="20"/>
      <c r="J111" s="20"/>
      <c r="K111" s="20"/>
      <c r="L111" s="3" t="e">
        <f>G111=#REF!</f>
        <v>#REF!</v>
      </c>
      <c r="M111" s="3" t="e">
        <f>H111=#REF!</f>
        <v>#REF!</v>
      </c>
      <c r="N111" s="3" t="e">
        <f>I111=#REF!</f>
        <v>#REF!</v>
      </c>
      <c r="O111" s="3" t="e">
        <f>J111=#REF!</f>
        <v>#REF!</v>
      </c>
      <c r="P111" s="3" t="e">
        <f>K111=#REF!</f>
        <v>#REF!</v>
      </c>
    </row>
    <row r="112" spans="1:16" ht="60" x14ac:dyDescent="0.25">
      <c r="A112" s="169"/>
      <c r="B112" s="26" t="s">
        <v>9</v>
      </c>
      <c r="C112" s="1">
        <f>D112+E112+F112</f>
        <v>9044400</v>
      </c>
      <c r="D112" s="1">
        <v>2079800</v>
      </c>
      <c r="E112" s="1">
        <v>4599800</v>
      </c>
      <c r="F112" s="1">
        <v>2364800</v>
      </c>
      <c r="G112" s="21"/>
      <c r="H112" s="20"/>
      <c r="I112" s="20"/>
      <c r="J112" s="20"/>
      <c r="K112" s="20"/>
      <c r="L112" s="3" t="e">
        <f>G112=#REF!</f>
        <v>#REF!</v>
      </c>
      <c r="M112" s="3" t="e">
        <f>H112=#REF!</f>
        <v>#REF!</v>
      </c>
      <c r="N112" s="3" t="e">
        <f>I112=#REF!</f>
        <v>#REF!</v>
      </c>
      <c r="O112" s="3" t="e">
        <f>J112=#REF!</f>
        <v>#REF!</v>
      </c>
      <c r="P112" s="3" t="e">
        <f>K112=#REF!</f>
        <v>#REF!</v>
      </c>
    </row>
    <row r="113" spans="1:16" ht="30" x14ac:dyDescent="0.25">
      <c r="A113" s="168" t="s">
        <v>30</v>
      </c>
      <c r="B113" s="26" t="s">
        <v>8</v>
      </c>
      <c r="C113" s="1">
        <f>C111</f>
        <v>9044400</v>
      </c>
      <c r="D113" s="1">
        <f t="shared" ref="D113:F114" si="10">D111</f>
        <v>2079800</v>
      </c>
      <c r="E113" s="1">
        <f t="shared" si="10"/>
        <v>4599800</v>
      </c>
      <c r="F113" s="1">
        <f t="shared" si="10"/>
        <v>2364800</v>
      </c>
      <c r="G113" s="21"/>
      <c r="H113" s="20"/>
      <c r="I113" s="20"/>
      <c r="J113" s="20"/>
      <c r="K113" s="20"/>
      <c r="L113" s="3" t="e">
        <f>G113=#REF!</f>
        <v>#REF!</v>
      </c>
      <c r="M113" s="3" t="e">
        <f>H113=#REF!</f>
        <v>#REF!</v>
      </c>
      <c r="N113" s="3" t="e">
        <f>I113=#REF!</f>
        <v>#REF!</v>
      </c>
      <c r="O113" s="3" t="e">
        <f>J113=#REF!</f>
        <v>#REF!</v>
      </c>
      <c r="P113" s="3" t="e">
        <f>K113=#REF!</f>
        <v>#REF!</v>
      </c>
    </row>
    <row r="114" spans="1:16" ht="60" x14ac:dyDescent="0.25">
      <c r="A114" s="168"/>
      <c r="B114" s="26" t="s">
        <v>9</v>
      </c>
      <c r="C114" s="1">
        <f>D114+E114+F114</f>
        <v>9044400</v>
      </c>
      <c r="D114" s="1">
        <f>D112</f>
        <v>2079800</v>
      </c>
      <c r="E114" s="1">
        <f t="shared" si="10"/>
        <v>4599800</v>
      </c>
      <c r="F114" s="1">
        <f t="shared" si="10"/>
        <v>2364800</v>
      </c>
      <c r="G114" s="21"/>
      <c r="H114" s="20"/>
      <c r="I114" s="20"/>
      <c r="J114" s="20"/>
      <c r="K114" s="20"/>
      <c r="L114" s="3" t="e">
        <f>G114=#REF!</f>
        <v>#REF!</v>
      </c>
      <c r="M114" s="3" t="e">
        <f>H114=#REF!</f>
        <v>#REF!</v>
      </c>
      <c r="N114" s="3" t="e">
        <f>I114=#REF!</f>
        <v>#REF!</v>
      </c>
      <c r="O114" s="3" t="e">
        <f>J114=#REF!</f>
        <v>#REF!</v>
      </c>
      <c r="P114" s="3" t="e">
        <f>K114=#REF!</f>
        <v>#REF!</v>
      </c>
    </row>
    <row r="115" spans="1:16" ht="30" x14ac:dyDescent="0.25">
      <c r="A115" s="169" t="s">
        <v>33</v>
      </c>
      <c r="B115" s="26" t="s">
        <v>8</v>
      </c>
      <c r="C115" s="1">
        <f>D115+E115+F115</f>
        <v>2400379172</v>
      </c>
      <c r="D115" s="1">
        <f>D116+D117</f>
        <v>513630476</v>
      </c>
      <c r="E115" s="1">
        <f>E116+E117</f>
        <v>872439564</v>
      </c>
      <c r="F115" s="1">
        <f>F116+F117</f>
        <v>1014309132</v>
      </c>
      <c r="G115" s="21"/>
      <c r="H115" s="20"/>
      <c r="I115" s="20"/>
      <c r="J115" s="20"/>
      <c r="K115" s="20"/>
      <c r="L115" s="3" t="e">
        <f>G115=#REF!</f>
        <v>#REF!</v>
      </c>
      <c r="M115" s="3" t="e">
        <f>H115=#REF!</f>
        <v>#REF!</v>
      </c>
      <c r="N115" s="3" t="e">
        <f>I115=#REF!</f>
        <v>#REF!</v>
      </c>
      <c r="O115" s="3" t="e">
        <f>J115=#REF!</f>
        <v>#REF!</v>
      </c>
      <c r="P115" s="3" t="e">
        <f>K115=#REF!</f>
        <v>#REF!</v>
      </c>
    </row>
    <row r="116" spans="1:16" ht="60" x14ac:dyDescent="0.25">
      <c r="A116" s="169"/>
      <c r="B116" s="26" t="s">
        <v>9</v>
      </c>
      <c r="C116" s="1">
        <f t="shared" ref="C116:C117" si="11">D116+E116+F116</f>
        <v>2399609172</v>
      </c>
      <c r="D116" s="1">
        <f>D66+D82+D100+D114</f>
        <v>512860476</v>
      </c>
      <c r="E116" s="1">
        <f>E66+E82+E100+E114</f>
        <v>872439564</v>
      </c>
      <c r="F116" s="1">
        <f>F66+F82+F100+F114</f>
        <v>1014309132</v>
      </c>
      <c r="G116" s="21"/>
      <c r="H116" s="20"/>
      <c r="I116" s="20"/>
      <c r="J116" s="20"/>
      <c r="K116" s="20"/>
      <c r="L116" s="3" t="e">
        <f>G116=#REF!</f>
        <v>#REF!</v>
      </c>
      <c r="M116" s="3" t="e">
        <f>H116=#REF!</f>
        <v>#REF!</v>
      </c>
      <c r="N116" s="3" t="e">
        <f>I116=#REF!</f>
        <v>#REF!</v>
      </c>
      <c r="O116" s="3" t="e">
        <f>J116=#REF!</f>
        <v>#REF!</v>
      </c>
      <c r="P116" s="3" t="e">
        <f>K116=#REF!</f>
        <v>#REF!</v>
      </c>
    </row>
    <row r="117" spans="1:16" ht="105" x14ac:dyDescent="0.25">
      <c r="A117" s="169"/>
      <c r="B117" s="26" t="s">
        <v>142</v>
      </c>
      <c r="C117" s="1">
        <f t="shared" si="11"/>
        <v>770000</v>
      </c>
      <c r="D117" s="1">
        <f>D101</f>
        <v>770000</v>
      </c>
      <c r="E117" s="1">
        <f t="shared" ref="E117:F117" si="12">E101</f>
        <v>0</v>
      </c>
      <c r="F117" s="1">
        <f t="shared" si="12"/>
        <v>0</v>
      </c>
      <c r="G117" s="21"/>
      <c r="H117" s="20"/>
      <c r="I117" s="20"/>
      <c r="J117" s="20"/>
      <c r="K117" s="20"/>
      <c r="L117" s="3" t="e">
        <f>G117=#REF!</f>
        <v>#REF!</v>
      </c>
      <c r="M117" s="3" t="e">
        <f>H117=#REF!</f>
        <v>#REF!</v>
      </c>
      <c r="N117" s="3" t="e">
        <f>I117=#REF!</f>
        <v>#REF!</v>
      </c>
      <c r="O117" s="3" t="e">
        <f>J117=#REF!</f>
        <v>#REF!</v>
      </c>
      <c r="P117" s="3" t="e">
        <f>K117=#REF!</f>
        <v>#REF!</v>
      </c>
    </row>
    <row r="118" spans="1:16" ht="30" x14ac:dyDescent="0.25">
      <c r="A118" s="169" t="s">
        <v>148</v>
      </c>
      <c r="B118" s="26" t="s">
        <v>8</v>
      </c>
      <c r="C118" s="1">
        <f>C115</f>
        <v>2400379172</v>
      </c>
      <c r="D118" s="1">
        <f>D115</f>
        <v>513630476</v>
      </c>
      <c r="E118" s="1">
        <f t="shared" ref="E118:F119" si="13">E115</f>
        <v>872439564</v>
      </c>
      <c r="F118" s="1">
        <f t="shared" si="13"/>
        <v>1014309132</v>
      </c>
      <c r="G118" s="13"/>
      <c r="H118" s="14"/>
      <c r="I118" s="14"/>
      <c r="J118" s="14"/>
      <c r="K118" s="15"/>
      <c r="L118" s="3" t="e">
        <f>G118=#REF!</f>
        <v>#REF!</v>
      </c>
      <c r="M118" s="3" t="e">
        <f>H118=#REF!</f>
        <v>#REF!</v>
      </c>
      <c r="N118" s="3" t="e">
        <f>I118=#REF!</f>
        <v>#REF!</v>
      </c>
      <c r="O118" s="3" t="e">
        <f>J118=#REF!</f>
        <v>#REF!</v>
      </c>
      <c r="P118" s="3" t="e">
        <f>K118=#REF!</f>
        <v>#REF!</v>
      </c>
    </row>
    <row r="119" spans="1:16" ht="60" x14ac:dyDescent="0.25">
      <c r="A119" s="169"/>
      <c r="B119" s="26" t="s">
        <v>9</v>
      </c>
      <c r="C119" s="1">
        <f>C116</f>
        <v>2399609172</v>
      </c>
      <c r="D119" s="1">
        <f>D116</f>
        <v>512860476</v>
      </c>
      <c r="E119" s="1">
        <f t="shared" si="13"/>
        <v>872439564</v>
      </c>
      <c r="F119" s="1">
        <f t="shared" si="13"/>
        <v>1014309132</v>
      </c>
      <c r="G119" s="13"/>
      <c r="H119" s="14"/>
      <c r="I119" s="14"/>
      <c r="J119" s="14"/>
      <c r="K119" s="15"/>
      <c r="L119" s="3" t="e">
        <f>G119=#REF!</f>
        <v>#REF!</v>
      </c>
      <c r="M119" s="3" t="e">
        <f>H119=#REF!</f>
        <v>#REF!</v>
      </c>
      <c r="N119" s="3" t="e">
        <f>I119=#REF!</f>
        <v>#REF!</v>
      </c>
      <c r="O119" s="3" t="e">
        <f>J119=#REF!</f>
        <v>#REF!</v>
      </c>
      <c r="P119" s="3" t="e">
        <f>K119=#REF!</f>
        <v>#REF!</v>
      </c>
    </row>
    <row r="120" spans="1:16" ht="105" x14ac:dyDescent="0.25">
      <c r="A120" s="169"/>
      <c r="B120" s="26" t="s">
        <v>142</v>
      </c>
      <c r="C120" s="1">
        <v>770000</v>
      </c>
      <c r="D120" s="1">
        <v>770000</v>
      </c>
      <c r="E120" s="1">
        <v>0</v>
      </c>
      <c r="F120" s="1">
        <v>0</v>
      </c>
      <c r="G120" s="13"/>
      <c r="H120" s="14"/>
      <c r="I120" s="14"/>
      <c r="J120" s="14"/>
      <c r="K120" s="15"/>
      <c r="L120" s="3" t="e">
        <f>G120=#REF!</f>
        <v>#REF!</v>
      </c>
      <c r="M120" s="3" t="e">
        <f>H120=#REF!</f>
        <v>#REF!</v>
      </c>
      <c r="N120" s="3" t="e">
        <f>I120=#REF!</f>
        <v>#REF!</v>
      </c>
      <c r="O120" s="3" t="e">
        <f>J120=#REF!</f>
        <v>#REF!</v>
      </c>
      <c r="P120" s="3" t="e">
        <f>K120=#REF!</f>
        <v>#REF!</v>
      </c>
    </row>
  </sheetData>
  <mergeCells count="54">
    <mergeCell ref="H1:K1"/>
    <mergeCell ref="A3:K3"/>
    <mergeCell ref="A4:A5"/>
    <mergeCell ref="B4:B5"/>
    <mergeCell ref="C4:C5"/>
    <mergeCell ref="D4:F4"/>
    <mergeCell ref="G4:G5"/>
    <mergeCell ref="H4:J4"/>
    <mergeCell ref="K4:K5"/>
    <mergeCell ref="A21:F21"/>
    <mergeCell ref="A6:K6"/>
    <mergeCell ref="A7:F7"/>
    <mergeCell ref="A8:F8"/>
    <mergeCell ref="A12:F12"/>
    <mergeCell ref="A13:F14"/>
    <mergeCell ref="A15:F15"/>
    <mergeCell ref="A16:F16"/>
    <mergeCell ref="A17:J17"/>
    <mergeCell ref="A18:K18"/>
    <mergeCell ref="A19:F19"/>
    <mergeCell ref="A20:F20"/>
    <mergeCell ref="A76:K76"/>
    <mergeCell ref="A22:F22"/>
    <mergeCell ref="A25:K25"/>
    <mergeCell ref="A28:A30"/>
    <mergeCell ref="A58:A60"/>
    <mergeCell ref="A65:A66"/>
    <mergeCell ref="A67:K67"/>
    <mergeCell ref="A68:K68"/>
    <mergeCell ref="A69:F69"/>
    <mergeCell ref="A70:K70"/>
    <mergeCell ref="A71:A72"/>
    <mergeCell ref="A74:A75"/>
    <mergeCell ref="A102:K102"/>
    <mergeCell ref="A77:A78"/>
    <mergeCell ref="A79:A80"/>
    <mergeCell ref="A83:K83"/>
    <mergeCell ref="A84:K84"/>
    <mergeCell ref="A85:F85"/>
    <mergeCell ref="A86:K86"/>
    <mergeCell ref="A88:A89"/>
    <mergeCell ref="A90:K90"/>
    <mergeCell ref="A95:K95"/>
    <mergeCell ref="A97:A98"/>
    <mergeCell ref="A99:A101"/>
    <mergeCell ref="A113:A114"/>
    <mergeCell ref="A115:A117"/>
    <mergeCell ref="A118:A120"/>
    <mergeCell ref="A103:K103"/>
    <mergeCell ref="A104:F104"/>
    <mergeCell ref="A106:F106"/>
    <mergeCell ref="A107:K107"/>
    <mergeCell ref="A108:A109"/>
    <mergeCell ref="A111:A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  (новая)</vt:lpstr>
      <vt:lpstr>Лист3</vt:lpstr>
      <vt:lpstr>'2016  (новая)'!Заголовки_для_печати</vt:lpstr>
      <vt:lpstr>'2016  (новая)'!Область_печати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kaaa</dc:creator>
  <cp:lastModifiedBy>Третьякова Наталья Валерьевна</cp:lastModifiedBy>
  <cp:lastPrinted>2017-02-27T12:06:07Z</cp:lastPrinted>
  <dcterms:created xsi:type="dcterms:W3CDTF">2014-04-14T08:20:34Z</dcterms:created>
  <dcterms:modified xsi:type="dcterms:W3CDTF">2017-02-27T12:11:51Z</dcterms:modified>
</cp:coreProperties>
</file>