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activeTab="0"/>
  </bookViews>
  <sheets>
    <sheet name="приложение 2" sheetId="1" r:id="rId1"/>
  </sheets>
  <definedNames>
    <definedName name="_xlnm.Print_Titles" localSheetId="0">'приложение 2'!$8:$11</definedName>
  </definedNames>
  <calcPr fullCalcOnLoad="1"/>
</workbook>
</file>

<file path=xl/sharedStrings.xml><?xml version="1.0" encoding="utf-8"?>
<sst xmlns="http://schemas.openxmlformats.org/spreadsheetml/2006/main" count="274" uniqueCount="78">
  <si>
    <t>№  п.п.</t>
  </si>
  <si>
    <t>ДАиГ</t>
  </si>
  <si>
    <t>Всего, в том числе:</t>
  </si>
  <si>
    <t>1.</t>
  </si>
  <si>
    <t xml:space="preserve">Источники финансирования </t>
  </si>
  <si>
    <t>2014 год</t>
  </si>
  <si>
    <t>2015 год</t>
  </si>
  <si>
    <t>2016 год</t>
  </si>
  <si>
    <t>Наименование показателя, ед.измер.</t>
  </si>
  <si>
    <t xml:space="preserve">Наименование </t>
  </si>
  <si>
    <t xml:space="preserve"> В том числе по годам:</t>
  </si>
  <si>
    <t>Цель программы: Создание условий, обеспечивающих улучшение качества жизни и повышение общего уровня комфорта городской среды во всех сферах жизнедеятельности людей с ограниченными возможностями здоровья</t>
  </si>
  <si>
    <t>2017 год</t>
  </si>
  <si>
    <t>2018 год</t>
  </si>
  <si>
    <t>2019 год</t>
  </si>
  <si>
    <t>2020 год</t>
  </si>
  <si>
    <t>Объем ассигнований администратора программы - департамента архитектуры и градостроительства</t>
  </si>
  <si>
    <t>Доля образовательных учреждений, в которых создана универсальная безбарьерная среда, позволяющая обеспечить совместное обучение детей с ограниченными возможностями здоровья и лиц, не имеющих нарушений развития, в общем количестве образовательных учреждений, %</t>
  </si>
  <si>
    <t>за счет средств местного бюджета</t>
  </si>
  <si>
    <t>Объем финансирования (всего, руб.)</t>
  </si>
  <si>
    <t>Общий объем ассигнований на реализацию программы, в том числе:</t>
  </si>
  <si>
    <t xml:space="preserve"> -  "МБОУ СДЮСШОР "Аверс", 50 лет ВЛКСМ, 1а"</t>
  </si>
  <si>
    <t xml:space="preserve"> - "МБУ ЦФП "Надежда", ШШК "Белая ладья", ул.Энтузиастов, 45"</t>
  </si>
  <si>
    <t>х</t>
  </si>
  <si>
    <t>Количество выполненных проектных работ, проект</t>
  </si>
  <si>
    <t>Всего по мероприятиям  Задачи 1.</t>
  </si>
  <si>
    <t>Задача 1. Реконструкция объектов социальной сферы и административных зданий для обеспечения доступности в учреждениях социальной инфраструктуры людей с ограниченными возможностями здоровья</t>
  </si>
  <si>
    <t>Доля  зданий и помещений административного назначения, доступных для людей с ограниченными возможностями здоровья, от общего количества  зданий и помещений административного назначения, %</t>
  </si>
  <si>
    <t>Ответственный (администратор или соадминистратор)</t>
  </si>
  <si>
    <t>Значение показателя, в том числе:</t>
  </si>
  <si>
    <t>Доля объектов физической культуры и спорта, доступность которых обеспечена в рамках реализации программы, %</t>
  </si>
  <si>
    <t>Доля объектов культуры и искусства, доступность которых обеспечена в рамках реализации программы, %</t>
  </si>
  <si>
    <t>Мероприятие 1.1.
Капитальный ремонт объектов физической культуры и спорта</t>
  </si>
  <si>
    <t>Количество объектов физической культуры и спорта, на которых выполнен капитальный ремонт, ед.</t>
  </si>
  <si>
    <t xml:space="preserve"> МБОУ ДОД ДЮСШ "Виктория", СК "Таежный", ул. Аэрофлотская</t>
  </si>
  <si>
    <t>МБОУ ДОД ДЮСШ "Виктория", ул.Московская, 34в</t>
  </si>
  <si>
    <t>МБОУ ДОД СДЮСШОР "Югория", ул.Пушкина, 15/2</t>
  </si>
  <si>
    <t>Мероприятие 1.2.
Капитальный ремонт объектов  молодежной политики</t>
  </si>
  <si>
    <t>Количество объектов молодежной политики, на которых выполнен капитальный ремонт, ед.</t>
  </si>
  <si>
    <t>Мероприятие 1.3.
Капитальный ремонт объектов культуры и искусства</t>
  </si>
  <si>
    <t>МАУ  ПРСМ "Наше время", Центр молодежного дизайна, ул.Быстринская, 20</t>
  </si>
  <si>
    <t>МБУ "Вариант", МЦТМ " Амулет", ул.Энтузиастов, 1</t>
  </si>
  <si>
    <t>МБУ ИКЦ "Старый Сургут", ул.Энергетиков, 2 (строительство туалета с учетом ММГН)</t>
  </si>
  <si>
    <t xml:space="preserve"> МБУК "Централизованная библиотечная система", библиотека №21, ул.Бажова, 17</t>
  </si>
  <si>
    <t xml:space="preserve"> МАУ "Городской культурный центр", ДК "Строитель"</t>
  </si>
  <si>
    <t>МБУК "Централизованная библиотечная система", Центральная детская библиотека, пр.Дружбы, 11а</t>
  </si>
  <si>
    <t>Количество объектов культуры и искусства, на которых выполнен капитальный ремонт, ед.</t>
  </si>
  <si>
    <t>Мероприятие 1.4.
Капитальный ремонт объектов образования</t>
  </si>
  <si>
    <t>МБОУ СОШ №15</t>
  </si>
  <si>
    <t xml:space="preserve"> МБОУ СОШ №38</t>
  </si>
  <si>
    <t>МБОУ НШ-ДС №37</t>
  </si>
  <si>
    <t>МБОУ СОШ №8 имени Сибирцева А.Н.</t>
  </si>
  <si>
    <t>МБОУ СОШ №7</t>
  </si>
  <si>
    <t>МБОУ НОШ №30</t>
  </si>
  <si>
    <t>МАОУ ДОД ДООЦП "Дельфин"</t>
  </si>
  <si>
    <t>МБДОУ №56 "Искорка"</t>
  </si>
  <si>
    <t>МБДОУ №32"Аист"</t>
  </si>
  <si>
    <t>МБДОУ №11 "Машенька"</t>
  </si>
  <si>
    <t xml:space="preserve">МБОУ ДОД "Центр детского творчества" </t>
  </si>
  <si>
    <t>Бюро технической инвентаризации, ул.Дзержинского, 6</t>
  </si>
  <si>
    <t>Пункт милиции, мкр.ПИКС</t>
  </si>
  <si>
    <t>Мероприятие 1.5.
Капитальный ремонт зданий и помещений административного назначения</t>
  </si>
  <si>
    <t>Количество объектов образования, на которых выполнен капитальный ремонт, ед.</t>
  </si>
  <si>
    <t>Административное здание, проезд Советов, 4</t>
  </si>
  <si>
    <t>Количество зданий и помещений административного назначения, на которых выполнен капитальный ремонт, ед.</t>
  </si>
  <si>
    <t>Приложение 2</t>
  </si>
  <si>
    <t xml:space="preserve">Дополнительная потребность в объеме бюджетных ассигнований для реализации программных мероприятий муниципальной программы </t>
  </si>
  <si>
    <t>Целевые показатели результатов реализации программы</t>
  </si>
  <si>
    <t>Доля объектов молодежной политики, доступность которых обеспечена в рамках реализации программы, %</t>
  </si>
  <si>
    <t>МБОУ СОШ №27</t>
  </si>
  <si>
    <t>МБОУ СОШ №32</t>
  </si>
  <si>
    <t>МБОУ ДОД "Детская школа искусств  им. Г. Кукуевицкого"</t>
  </si>
  <si>
    <t>МБОУ ДОД "Детская школа искусств №1", ул.50 лет ВЛКСМ, 6/1</t>
  </si>
  <si>
    <t>МБУК "Централизованная библиотечная система", Центральная городская библиотека, ул.Республики, 78/1</t>
  </si>
  <si>
    <t>к постановлению</t>
  </si>
  <si>
    <t>Администрации города</t>
  </si>
  <si>
    <t>от _____________ №__________</t>
  </si>
  <si>
    <t>Итоговое значение показателя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</si>
</sst>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000"/>
    <numFmt numFmtId="180" formatCode="#,##0.00000"/>
    <numFmt numFmtId="181" formatCode="0.000"/>
    <numFmt numFmtId="182" formatCode="0.0"/>
    <numFmt numFmtId="183" formatCode="[$-FC19]d\ mmmm\ yyyy\ &quot;г.&quot;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4"/>
      <name val="Times New Roman CE"/>
      <family val="1"/>
    </font>
    <font>
      <sz val="14"/>
      <name val="Times New Roman"/>
      <family val="1"/>
    </font>
    <font>
      <i/>
      <sz val="14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justify" vertical="top"/>
    </xf>
    <xf numFmtId="3" fontId="4" fillId="0" borderId="0" xfId="0" applyNumberFormat="1" applyFont="1" applyFill="1" applyAlignment="1">
      <alignment horizontal="left" vertical="top"/>
    </xf>
    <xf numFmtId="182" fontId="5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top"/>
    </xf>
    <xf numFmtId="0" fontId="3" fillId="32" borderId="0" xfId="0" applyFont="1" applyFill="1" applyBorder="1" applyAlignment="1">
      <alignment vertical="top"/>
    </xf>
    <xf numFmtId="182" fontId="4" fillId="32" borderId="0" xfId="0" applyNumberFormat="1" applyFont="1" applyFill="1" applyAlignment="1">
      <alignment vertical="top"/>
    </xf>
    <xf numFmtId="0" fontId="3" fillId="32" borderId="0" xfId="0" applyFont="1" applyFill="1" applyAlignment="1">
      <alignment vertical="top"/>
    </xf>
    <xf numFmtId="49" fontId="4" fillId="32" borderId="0" xfId="0" applyNumberFormat="1" applyFont="1" applyFill="1" applyAlignment="1">
      <alignment horizontal="center" vertical="top"/>
    </xf>
    <xf numFmtId="0" fontId="3" fillId="32" borderId="0" xfId="0" applyFont="1" applyFill="1" applyAlignment="1">
      <alignment horizontal="justify" vertical="top"/>
    </xf>
    <xf numFmtId="3" fontId="4" fillId="32" borderId="0" xfId="0" applyNumberFormat="1" applyFont="1" applyFill="1" applyAlignment="1">
      <alignment horizontal="left" vertical="top"/>
    </xf>
    <xf numFmtId="0" fontId="4" fillId="32" borderId="0" xfId="0" applyFont="1" applyFill="1" applyAlignment="1">
      <alignment vertical="top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top"/>
    </xf>
    <xf numFmtId="0" fontId="5" fillId="0" borderId="11" xfId="0" applyNumberFormat="1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1"/>
  <sheetViews>
    <sheetView showGridLines="0" showZeros="0" tabSelected="1" zoomScale="50" zoomScaleNormal="50" zoomScaleSheetLayoutView="50" zoomScalePageLayoutView="50" workbookViewId="0" topLeftCell="B1">
      <pane xSplit="1" ySplit="12" topLeftCell="K37" activePane="bottomRight" state="frozen"/>
      <selection pane="topLeft" activeCell="B1" sqref="B1"/>
      <selection pane="topRight" activeCell="C1" sqref="C1"/>
      <selection pane="bottomLeft" activeCell="B13" sqref="B13"/>
      <selection pane="bottomRight" activeCell="AA42" sqref="AA42:AB42"/>
    </sheetView>
  </sheetViews>
  <sheetFormatPr defaultColWidth="9.140625" defaultRowHeight="12.75" outlineLevelRow="1"/>
  <cols>
    <col min="1" max="1" width="6.8515625" style="3" hidden="1" customWidth="1"/>
    <col min="2" max="2" width="65.140625" style="6" customWidth="1"/>
    <col min="3" max="3" width="27.57421875" style="7" customWidth="1"/>
    <col min="4" max="4" width="20.57421875" style="9" customWidth="1"/>
    <col min="5" max="5" width="20.00390625" style="11" customWidth="1"/>
    <col min="6" max="6" width="20.28125" style="11" customWidth="1"/>
    <col min="7" max="7" width="18.8515625" style="11" customWidth="1"/>
    <col min="8" max="8" width="19.57421875" style="9" customWidth="1"/>
    <col min="9" max="9" width="19.140625" style="9" customWidth="1"/>
    <col min="10" max="10" width="20.140625" style="9" customWidth="1"/>
    <col min="11" max="11" width="19.00390625" style="9" customWidth="1"/>
    <col min="12" max="12" width="22.7109375" style="5" customWidth="1"/>
    <col min="13" max="13" width="71.57421875" style="5" customWidth="1"/>
    <col min="14" max="14" width="10.57421875" style="5" customWidth="1"/>
    <col min="15" max="19" width="10.140625" style="5" customWidth="1"/>
    <col min="20" max="20" width="10.00390625" style="5" customWidth="1"/>
    <col min="21" max="21" width="16.57421875" style="1" customWidth="1"/>
    <col min="22" max="22" width="6.7109375" style="1" customWidth="1"/>
    <col min="23" max="34" width="9.140625" style="1" customWidth="1"/>
    <col min="35" max="47" width="9.140625" style="2" customWidth="1"/>
    <col min="48" max="16384" width="9.140625" style="1" customWidth="1"/>
  </cols>
  <sheetData>
    <row r="1" spans="2:20" ht="20.25" customHeight="1">
      <c r="B1" s="4"/>
      <c r="C1" s="4"/>
      <c r="D1" s="8"/>
      <c r="E1" s="8"/>
      <c r="F1" s="8"/>
      <c r="G1" s="9"/>
      <c r="L1" s="4"/>
      <c r="M1" s="4"/>
      <c r="O1" s="4"/>
      <c r="P1" s="4"/>
      <c r="Q1" s="4"/>
      <c r="R1" s="4" t="s">
        <v>65</v>
      </c>
      <c r="S1" s="4"/>
      <c r="T1" s="4"/>
    </row>
    <row r="2" spans="2:20" ht="20.25" customHeight="1">
      <c r="B2" s="4"/>
      <c r="C2" s="4"/>
      <c r="D2" s="8"/>
      <c r="E2" s="8"/>
      <c r="F2" s="8"/>
      <c r="G2" s="9"/>
      <c r="L2" s="4"/>
      <c r="M2" s="4"/>
      <c r="O2" s="4"/>
      <c r="P2" s="4"/>
      <c r="Q2" s="4"/>
      <c r="R2" s="4" t="s">
        <v>74</v>
      </c>
      <c r="S2" s="4"/>
      <c r="T2" s="4"/>
    </row>
    <row r="3" spans="2:20" ht="20.25" customHeight="1">
      <c r="B3" s="4"/>
      <c r="C3" s="4"/>
      <c r="D3" s="8"/>
      <c r="E3" s="8"/>
      <c r="F3" s="8"/>
      <c r="G3" s="9"/>
      <c r="L3" s="4"/>
      <c r="M3" s="4"/>
      <c r="O3" s="4"/>
      <c r="P3" s="4"/>
      <c r="Q3" s="4"/>
      <c r="R3" s="4" t="s">
        <v>75</v>
      </c>
      <c r="S3" s="4"/>
      <c r="T3" s="4"/>
    </row>
    <row r="4" spans="2:20" ht="20.25" customHeight="1">
      <c r="B4" s="4"/>
      <c r="C4" s="4"/>
      <c r="D4" s="8"/>
      <c r="E4" s="8"/>
      <c r="F4" s="8"/>
      <c r="G4" s="9"/>
      <c r="L4" s="4"/>
      <c r="M4" s="4"/>
      <c r="N4" s="1"/>
      <c r="O4" s="4"/>
      <c r="P4" s="4"/>
      <c r="Q4" s="4"/>
      <c r="R4" s="4" t="s">
        <v>76</v>
      </c>
      <c r="S4" s="4"/>
      <c r="T4" s="4"/>
    </row>
    <row r="5" spans="2:20" ht="20.25" customHeight="1">
      <c r="B5" s="4"/>
      <c r="C5" s="4" t="s">
        <v>66</v>
      </c>
      <c r="D5" s="8"/>
      <c r="E5" s="8"/>
      <c r="F5" s="8"/>
      <c r="G5" s="9"/>
      <c r="L5" s="4"/>
      <c r="M5" s="4"/>
      <c r="N5" s="4"/>
      <c r="O5" s="4"/>
      <c r="P5" s="4"/>
      <c r="Q5" s="4"/>
      <c r="R5" s="4"/>
      <c r="S5" s="4"/>
      <c r="T5" s="4"/>
    </row>
    <row r="6" spans="1:20" ht="30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20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1" s="30" customFormat="1" ht="18.75" customHeight="1">
      <c r="A8" s="87" t="s">
        <v>0</v>
      </c>
      <c r="B8" s="92" t="s">
        <v>9</v>
      </c>
      <c r="C8" s="94" t="s">
        <v>4</v>
      </c>
      <c r="D8" s="90" t="s">
        <v>19</v>
      </c>
      <c r="E8" s="76" t="s">
        <v>10</v>
      </c>
      <c r="F8" s="77"/>
      <c r="G8" s="77"/>
      <c r="H8" s="77"/>
      <c r="I8" s="77"/>
      <c r="J8" s="77"/>
      <c r="K8" s="91"/>
      <c r="L8" s="84" t="s">
        <v>28</v>
      </c>
      <c r="M8" s="73" t="s">
        <v>8</v>
      </c>
      <c r="N8" s="95" t="s">
        <v>29</v>
      </c>
      <c r="O8" s="95"/>
      <c r="P8" s="95"/>
      <c r="Q8" s="95"/>
      <c r="R8" s="95"/>
      <c r="S8" s="95"/>
      <c r="T8" s="96"/>
      <c r="U8" s="84" t="s">
        <v>77</v>
      </c>
    </row>
    <row r="9" spans="1:21" s="30" customFormat="1" ht="39.75" customHeight="1">
      <c r="A9" s="88"/>
      <c r="B9" s="92"/>
      <c r="C9" s="94"/>
      <c r="D9" s="90"/>
      <c r="E9" s="90" t="s">
        <v>5</v>
      </c>
      <c r="F9" s="90" t="s">
        <v>6</v>
      </c>
      <c r="G9" s="93" t="s">
        <v>7</v>
      </c>
      <c r="H9" s="93" t="s">
        <v>12</v>
      </c>
      <c r="I9" s="93" t="s">
        <v>13</v>
      </c>
      <c r="J9" s="93" t="s">
        <v>14</v>
      </c>
      <c r="K9" s="93" t="s">
        <v>15</v>
      </c>
      <c r="L9" s="85"/>
      <c r="M9" s="74"/>
      <c r="N9" s="95"/>
      <c r="O9" s="95"/>
      <c r="P9" s="95"/>
      <c r="Q9" s="95"/>
      <c r="R9" s="95"/>
      <c r="S9" s="95"/>
      <c r="T9" s="96"/>
      <c r="U9" s="85"/>
    </row>
    <row r="10" spans="1:21" s="30" customFormat="1" ht="69" customHeight="1">
      <c r="A10" s="89"/>
      <c r="B10" s="92"/>
      <c r="C10" s="94"/>
      <c r="D10" s="90"/>
      <c r="E10" s="90"/>
      <c r="F10" s="90"/>
      <c r="G10" s="93"/>
      <c r="H10" s="93"/>
      <c r="I10" s="93"/>
      <c r="J10" s="93"/>
      <c r="K10" s="93"/>
      <c r="L10" s="86"/>
      <c r="M10" s="75"/>
      <c r="N10" s="31" t="s">
        <v>5</v>
      </c>
      <c r="O10" s="31" t="s">
        <v>6</v>
      </c>
      <c r="P10" s="31" t="s">
        <v>7</v>
      </c>
      <c r="Q10" s="31" t="s">
        <v>12</v>
      </c>
      <c r="R10" s="31" t="s">
        <v>13</v>
      </c>
      <c r="S10" s="31" t="s">
        <v>14</v>
      </c>
      <c r="T10" s="32" t="s">
        <v>15</v>
      </c>
      <c r="U10" s="86"/>
    </row>
    <row r="11" spans="1:21" s="30" customFormat="1" ht="18.75" hidden="1">
      <c r="A11" s="33">
        <v>1</v>
      </c>
      <c r="B11" s="34">
        <v>2</v>
      </c>
      <c r="C11" s="35">
        <v>4</v>
      </c>
      <c r="D11" s="34">
        <v>5</v>
      </c>
      <c r="E11" s="34">
        <v>6</v>
      </c>
      <c r="F11" s="35">
        <v>7</v>
      </c>
      <c r="G11" s="34">
        <v>8</v>
      </c>
      <c r="H11" s="36"/>
      <c r="I11" s="36"/>
      <c r="J11" s="36"/>
      <c r="K11" s="36"/>
      <c r="L11" s="37">
        <v>10</v>
      </c>
      <c r="M11" s="37"/>
      <c r="N11" s="28">
        <v>11</v>
      </c>
      <c r="O11" s="38">
        <v>12</v>
      </c>
      <c r="P11" s="38"/>
      <c r="Q11" s="38"/>
      <c r="R11" s="38"/>
      <c r="S11" s="38"/>
      <c r="T11" s="39">
        <v>13</v>
      </c>
      <c r="U11" s="40"/>
    </row>
    <row r="12" spans="1:21" s="30" customFormat="1" ht="56.25" customHeight="1" hidden="1">
      <c r="A12" s="41"/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40"/>
    </row>
    <row r="13" spans="1:21" s="30" customFormat="1" ht="23.25" customHeight="1">
      <c r="A13" s="33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28">
        <v>11</v>
      </c>
      <c r="L13" s="28">
        <v>12</v>
      </c>
      <c r="M13" s="28">
        <v>13</v>
      </c>
      <c r="N13" s="28">
        <v>14</v>
      </c>
      <c r="O13" s="28">
        <v>15</v>
      </c>
      <c r="P13" s="28">
        <v>16</v>
      </c>
      <c r="Q13" s="28">
        <v>17</v>
      </c>
      <c r="R13" s="28">
        <v>18</v>
      </c>
      <c r="S13" s="28">
        <v>19</v>
      </c>
      <c r="T13" s="29">
        <v>20</v>
      </c>
      <c r="U13" s="42">
        <v>21</v>
      </c>
    </row>
    <row r="14" spans="1:21" s="30" customFormat="1" ht="30.75" customHeight="1">
      <c r="A14" s="43" t="s">
        <v>3</v>
      </c>
      <c r="B14" s="111" t="s">
        <v>11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3"/>
    </row>
    <row r="15" spans="1:21" s="30" customFormat="1" ht="56.25">
      <c r="A15" s="43"/>
      <c r="B15" s="98" t="s">
        <v>67</v>
      </c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20" t="s">
        <v>30</v>
      </c>
      <c r="N15" s="18"/>
      <c r="O15" s="18"/>
      <c r="P15" s="18"/>
      <c r="Q15" s="18"/>
      <c r="R15" s="18">
        <v>5</v>
      </c>
      <c r="S15" s="18">
        <v>15</v>
      </c>
      <c r="T15" s="44">
        <v>15</v>
      </c>
      <c r="U15" s="18">
        <v>15</v>
      </c>
    </row>
    <row r="16" spans="1:21" s="30" customFormat="1" ht="37.5">
      <c r="A16" s="43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3"/>
      <c r="M16" s="20" t="s">
        <v>68</v>
      </c>
      <c r="N16" s="45"/>
      <c r="O16" s="45"/>
      <c r="P16" s="18"/>
      <c r="Q16" s="18"/>
      <c r="R16" s="18">
        <v>5</v>
      </c>
      <c r="S16" s="18">
        <v>16</v>
      </c>
      <c r="T16" s="44">
        <v>16</v>
      </c>
      <c r="U16" s="18">
        <v>16</v>
      </c>
    </row>
    <row r="17" spans="1:21" s="30" customFormat="1" ht="37.5">
      <c r="A17" s="43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3"/>
      <c r="M17" s="46" t="s">
        <v>31</v>
      </c>
      <c r="N17" s="18"/>
      <c r="O17" s="18"/>
      <c r="P17" s="18"/>
      <c r="Q17" s="18"/>
      <c r="R17" s="18">
        <v>23</v>
      </c>
      <c r="S17" s="18">
        <v>29</v>
      </c>
      <c r="T17" s="44">
        <v>35</v>
      </c>
      <c r="U17" s="18">
        <v>35</v>
      </c>
    </row>
    <row r="18" spans="1:21" s="30" customFormat="1" ht="75">
      <c r="A18" s="43"/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46" t="s">
        <v>27</v>
      </c>
      <c r="N18" s="27"/>
      <c r="O18" s="27"/>
      <c r="P18" s="27"/>
      <c r="Q18" s="27"/>
      <c r="R18" s="27">
        <v>77</v>
      </c>
      <c r="S18" s="27">
        <v>92</v>
      </c>
      <c r="T18" s="47">
        <v>100</v>
      </c>
      <c r="U18" s="27">
        <v>100</v>
      </c>
    </row>
    <row r="19" spans="1:21" s="21" customFormat="1" ht="112.5" outlineLevel="1">
      <c r="A19" s="35"/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58" t="s">
        <v>17</v>
      </c>
      <c r="N19" s="18">
        <v>1</v>
      </c>
      <c r="O19" s="18">
        <v>6</v>
      </c>
      <c r="P19" s="18">
        <v>8</v>
      </c>
      <c r="Q19" s="18">
        <v>12</v>
      </c>
      <c r="R19" s="18">
        <v>18</v>
      </c>
      <c r="S19" s="18">
        <v>25</v>
      </c>
      <c r="T19" s="44">
        <v>33</v>
      </c>
      <c r="U19" s="18">
        <v>33</v>
      </c>
    </row>
    <row r="20" spans="1:21" s="21" customFormat="1" ht="23.25" customHeight="1" outlineLevel="1">
      <c r="A20" s="24"/>
      <c r="B20" s="114" t="s">
        <v>26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</row>
    <row r="21" spans="1:21" s="21" customFormat="1" ht="29.25" customHeight="1" outlineLevel="1">
      <c r="A21" s="24"/>
      <c r="B21" s="78" t="s">
        <v>32</v>
      </c>
      <c r="C21" s="18" t="s">
        <v>2</v>
      </c>
      <c r="D21" s="19">
        <f>D22</f>
        <v>21000000</v>
      </c>
      <c r="E21" s="19">
        <f aca="true" t="shared" si="0" ref="E21:K21">E22</f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2000000</v>
      </c>
      <c r="J21" s="19">
        <f t="shared" si="0"/>
        <v>19000000</v>
      </c>
      <c r="K21" s="19">
        <f t="shared" si="0"/>
        <v>0</v>
      </c>
      <c r="L21" s="118"/>
      <c r="M21" s="20" t="s">
        <v>24</v>
      </c>
      <c r="N21" s="48"/>
      <c r="O21" s="49"/>
      <c r="P21" s="49"/>
      <c r="Q21" s="49"/>
      <c r="R21" s="49">
        <v>4</v>
      </c>
      <c r="S21" s="49"/>
      <c r="T21" s="49"/>
      <c r="U21" s="49">
        <v>4</v>
      </c>
    </row>
    <row r="22" spans="1:21" s="21" customFormat="1" ht="45.75" customHeight="1" outlineLevel="1">
      <c r="A22" s="24"/>
      <c r="B22" s="79"/>
      <c r="C22" s="22" t="s">
        <v>18</v>
      </c>
      <c r="D22" s="19">
        <f>D24+D26+D28+D30</f>
        <v>21000000</v>
      </c>
      <c r="E22" s="19">
        <f aca="true" t="shared" si="1" ref="E22:K22">E24+E26+E28+E30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2000000</v>
      </c>
      <c r="J22" s="19">
        <f t="shared" si="1"/>
        <v>19000000</v>
      </c>
      <c r="K22" s="19">
        <f t="shared" si="1"/>
        <v>0</v>
      </c>
      <c r="L22" s="119"/>
      <c r="M22" s="23" t="s">
        <v>33</v>
      </c>
      <c r="N22" s="48"/>
      <c r="O22" s="49"/>
      <c r="P22" s="49"/>
      <c r="Q22" s="49"/>
      <c r="R22" s="49"/>
      <c r="S22" s="49">
        <v>4</v>
      </c>
      <c r="T22" s="49"/>
      <c r="U22" s="49">
        <v>4</v>
      </c>
    </row>
    <row r="23" spans="1:21" s="21" customFormat="1" ht="24.75" customHeight="1" outlineLevel="1">
      <c r="A23" s="24"/>
      <c r="B23" s="78" t="s">
        <v>22</v>
      </c>
      <c r="C23" s="18" t="s">
        <v>2</v>
      </c>
      <c r="D23" s="19">
        <f aca="true" t="shared" si="2" ref="D23:J23">D24</f>
        <v>4500000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500000</v>
      </c>
      <c r="J23" s="19">
        <f t="shared" si="2"/>
        <v>4000000</v>
      </c>
      <c r="K23" s="19"/>
      <c r="L23" s="66" t="s">
        <v>1</v>
      </c>
      <c r="M23" s="23" t="s">
        <v>24</v>
      </c>
      <c r="N23" s="25"/>
      <c r="O23" s="25"/>
      <c r="P23" s="25"/>
      <c r="Q23" s="25"/>
      <c r="R23" s="18">
        <v>1</v>
      </c>
      <c r="S23" s="18"/>
      <c r="T23" s="18"/>
      <c r="U23" s="18">
        <v>1</v>
      </c>
    </row>
    <row r="24" spans="1:21" s="21" customFormat="1" ht="45.75" customHeight="1" outlineLevel="1">
      <c r="A24" s="24"/>
      <c r="B24" s="79"/>
      <c r="C24" s="22" t="s">
        <v>18</v>
      </c>
      <c r="D24" s="19">
        <f>E24+F24+G24+H24+I24+J24+K24</f>
        <v>4500000</v>
      </c>
      <c r="E24" s="19"/>
      <c r="F24" s="19"/>
      <c r="G24" s="19"/>
      <c r="H24" s="19"/>
      <c r="I24" s="19">
        <v>500000</v>
      </c>
      <c r="J24" s="19">
        <v>4000000</v>
      </c>
      <c r="K24" s="19"/>
      <c r="L24" s="67"/>
      <c r="M24" s="23" t="s">
        <v>33</v>
      </c>
      <c r="N24" s="25"/>
      <c r="O24" s="25"/>
      <c r="P24" s="25"/>
      <c r="Q24" s="25"/>
      <c r="R24" s="18"/>
      <c r="S24" s="18">
        <v>1</v>
      </c>
      <c r="T24" s="18"/>
      <c r="U24" s="18">
        <v>1</v>
      </c>
    </row>
    <row r="25" spans="1:21" s="21" customFormat="1" ht="23.25" customHeight="1" outlineLevel="1">
      <c r="A25" s="24"/>
      <c r="B25" s="78" t="s">
        <v>34</v>
      </c>
      <c r="C25" s="18" t="s">
        <v>2</v>
      </c>
      <c r="D25" s="19">
        <f aca="true" t="shared" si="3" ref="D25:J25">D26</f>
        <v>5500000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500000</v>
      </c>
      <c r="J25" s="19">
        <f t="shared" si="3"/>
        <v>5000000</v>
      </c>
      <c r="K25" s="19"/>
      <c r="L25" s="66" t="s">
        <v>1</v>
      </c>
      <c r="M25" s="23" t="s">
        <v>24</v>
      </c>
      <c r="N25" s="25"/>
      <c r="O25" s="25"/>
      <c r="P25" s="25"/>
      <c r="Q25" s="25"/>
      <c r="R25" s="18">
        <v>1</v>
      </c>
      <c r="S25" s="18"/>
      <c r="T25" s="18"/>
      <c r="U25" s="18">
        <v>1</v>
      </c>
    </row>
    <row r="26" spans="1:21" s="21" customFormat="1" ht="45.75" customHeight="1" outlineLevel="1">
      <c r="A26" s="24"/>
      <c r="B26" s="79"/>
      <c r="C26" s="22" t="s">
        <v>18</v>
      </c>
      <c r="D26" s="19">
        <f>E26+F26+G26+H26+I26+J26+K26</f>
        <v>5500000</v>
      </c>
      <c r="E26" s="19"/>
      <c r="F26" s="19"/>
      <c r="G26" s="19"/>
      <c r="H26" s="19"/>
      <c r="I26" s="19">
        <v>500000</v>
      </c>
      <c r="J26" s="19">
        <v>5000000</v>
      </c>
      <c r="K26" s="19"/>
      <c r="L26" s="67"/>
      <c r="M26" s="23" t="s">
        <v>33</v>
      </c>
      <c r="N26" s="25"/>
      <c r="O26" s="25"/>
      <c r="P26" s="25"/>
      <c r="Q26" s="25"/>
      <c r="R26" s="18"/>
      <c r="S26" s="18">
        <v>1</v>
      </c>
      <c r="T26" s="18"/>
      <c r="U26" s="18">
        <v>1</v>
      </c>
    </row>
    <row r="27" spans="1:21" s="21" customFormat="1" ht="23.25" customHeight="1" outlineLevel="1">
      <c r="A27" s="24"/>
      <c r="B27" s="78" t="s">
        <v>36</v>
      </c>
      <c r="C27" s="18" t="s">
        <v>2</v>
      </c>
      <c r="D27" s="19">
        <f aca="true" t="shared" si="4" ref="D27:J27">D28</f>
        <v>5500000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500000</v>
      </c>
      <c r="J27" s="19">
        <f t="shared" si="4"/>
        <v>5000000</v>
      </c>
      <c r="K27" s="19"/>
      <c r="L27" s="66" t="s">
        <v>1</v>
      </c>
      <c r="M27" s="23" t="s">
        <v>24</v>
      </c>
      <c r="N27" s="25"/>
      <c r="O27" s="25"/>
      <c r="P27" s="25"/>
      <c r="Q27" s="25"/>
      <c r="R27" s="18">
        <v>1</v>
      </c>
      <c r="S27" s="18"/>
      <c r="T27" s="18"/>
      <c r="U27" s="18">
        <v>1</v>
      </c>
    </row>
    <row r="28" spans="1:21" s="21" customFormat="1" ht="44.25" customHeight="1" outlineLevel="1">
      <c r="A28" s="24"/>
      <c r="B28" s="79"/>
      <c r="C28" s="22" t="s">
        <v>18</v>
      </c>
      <c r="D28" s="19">
        <f>E28+F28+G28+H28+I28+J28+K28</f>
        <v>5500000</v>
      </c>
      <c r="E28" s="19"/>
      <c r="F28" s="19"/>
      <c r="G28" s="19"/>
      <c r="H28" s="19"/>
      <c r="I28" s="19">
        <v>500000</v>
      </c>
      <c r="J28" s="19">
        <v>5000000</v>
      </c>
      <c r="K28" s="19"/>
      <c r="L28" s="67"/>
      <c r="M28" s="23" t="s">
        <v>33</v>
      </c>
      <c r="N28" s="25"/>
      <c r="O28" s="25"/>
      <c r="P28" s="25"/>
      <c r="Q28" s="25"/>
      <c r="R28" s="18"/>
      <c r="S28" s="18">
        <v>1</v>
      </c>
      <c r="T28" s="18"/>
      <c r="U28" s="18">
        <v>1</v>
      </c>
    </row>
    <row r="29" spans="1:21" s="21" customFormat="1" ht="23.25" customHeight="1" outlineLevel="1">
      <c r="A29" s="24"/>
      <c r="B29" s="78" t="s">
        <v>35</v>
      </c>
      <c r="C29" s="18" t="s">
        <v>2</v>
      </c>
      <c r="D29" s="19">
        <f aca="true" t="shared" si="5" ref="D29:J29">D30</f>
        <v>5500000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500000</v>
      </c>
      <c r="J29" s="19">
        <f t="shared" si="5"/>
        <v>5000000</v>
      </c>
      <c r="K29" s="19"/>
      <c r="L29" s="66" t="s">
        <v>1</v>
      </c>
      <c r="M29" s="23" t="s">
        <v>24</v>
      </c>
      <c r="N29" s="25"/>
      <c r="O29" s="25"/>
      <c r="P29" s="25"/>
      <c r="Q29" s="25"/>
      <c r="R29" s="18">
        <v>1</v>
      </c>
      <c r="S29" s="18"/>
      <c r="T29" s="18"/>
      <c r="U29" s="18">
        <v>1</v>
      </c>
    </row>
    <row r="30" spans="1:21" s="21" customFormat="1" ht="47.25" customHeight="1" outlineLevel="1">
      <c r="A30" s="24"/>
      <c r="B30" s="79"/>
      <c r="C30" s="22" t="s">
        <v>18</v>
      </c>
      <c r="D30" s="19">
        <f>E30+F30+G30+H30+I30+J30+K30</f>
        <v>5500000</v>
      </c>
      <c r="E30" s="19"/>
      <c r="F30" s="19"/>
      <c r="G30" s="19"/>
      <c r="H30" s="19"/>
      <c r="I30" s="19">
        <v>500000</v>
      </c>
      <c r="J30" s="19">
        <v>5000000</v>
      </c>
      <c r="K30" s="19"/>
      <c r="L30" s="67"/>
      <c r="M30" s="23" t="s">
        <v>33</v>
      </c>
      <c r="N30" s="25"/>
      <c r="O30" s="25"/>
      <c r="P30" s="25"/>
      <c r="Q30" s="25"/>
      <c r="R30" s="18"/>
      <c r="S30" s="18">
        <v>1</v>
      </c>
      <c r="T30" s="18"/>
      <c r="U30" s="18">
        <v>1</v>
      </c>
    </row>
    <row r="31" spans="1:21" s="21" customFormat="1" ht="23.25" customHeight="1" outlineLevel="1">
      <c r="A31" s="24"/>
      <c r="B31" s="78" t="s">
        <v>37</v>
      </c>
      <c r="C31" s="18" t="s">
        <v>2</v>
      </c>
      <c r="D31" s="19">
        <f>D32</f>
        <v>11000000</v>
      </c>
      <c r="E31" s="19">
        <f aca="true" t="shared" si="6" ref="E31:K31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1000000</v>
      </c>
      <c r="J31" s="19">
        <f t="shared" si="6"/>
        <v>10000000</v>
      </c>
      <c r="K31" s="19">
        <f t="shared" si="6"/>
        <v>0</v>
      </c>
      <c r="L31" s="66"/>
      <c r="M31" s="23" t="s">
        <v>24</v>
      </c>
      <c r="N31" s="48"/>
      <c r="O31" s="49"/>
      <c r="P31" s="49"/>
      <c r="Q31" s="49"/>
      <c r="R31" s="49">
        <v>2</v>
      </c>
      <c r="S31" s="49"/>
      <c r="T31" s="49"/>
      <c r="U31" s="49">
        <v>2</v>
      </c>
    </row>
    <row r="32" spans="1:21" s="21" customFormat="1" ht="48.75" customHeight="1" outlineLevel="1">
      <c r="A32" s="24"/>
      <c r="B32" s="79"/>
      <c r="C32" s="22" t="s">
        <v>18</v>
      </c>
      <c r="D32" s="19">
        <f>D34+D36</f>
        <v>11000000</v>
      </c>
      <c r="E32" s="19">
        <f aca="true" t="shared" si="7" ref="E32:K32">E34+E36</f>
        <v>0</v>
      </c>
      <c r="F32" s="19">
        <f t="shared" si="7"/>
        <v>0</v>
      </c>
      <c r="G32" s="19">
        <f t="shared" si="7"/>
        <v>0</v>
      </c>
      <c r="H32" s="19">
        <f t="shared" si="7"/>
        <v>0</v>
      </c>
      <c r="I32" s="19">
        <f t="shared" si="7"/>
        <v>1000000</v>
      </c>
      <c r="J32" s="19">
        <f t="shared" si="7"/>
        <v>10000000</v>
      </c>
      <c r="K32" s="19">
        <f t="shared" si="7"/>
        <v>0</v>
      </c>
      <c r="L32" s="67"/>
      <c r="M32" s="23" t="s">
        <v>38</v>
      </c>
      <c r="N32" s="48"/>
      <c r="O32" s="49"/>
      <c r="P32" s="49"/>
      <c r="Q32" s="49"/>
      <c r="R32" s="49"/>
      <c r="S32" s="49">
        <v>2</v>
      </c>
      <c r="T32" s="49"/>
      <c r="U32" s="49">
        <v>2</v>
      </c>
    </row>
    <row r="33" spans="1:21" s="21" customFormat="1" ht="23.25" customHeight="1" outlineLevel="1">
      <c r="A33" s="24"/>
      <c r="B33" s="78" t="s">
        <v>40</v>
      </c>
      <c r="C33" s="18" t="s">
        <v>2</v>
      </c>
      <c r="D33" s="19">
        <f aca="true" t="shared" si="8" ref="D33:J33">D34</f>
        <v>5500000</v>
      </c>
      <c r="E33" s="19">
        <f t="shared" si="8"/>
        <v>0</v>
      </c>
      <c r="F33" s="19">
        <f t="shared" si="8"/>
        <v>0</v>
      </c>
      <c r="G33" s="19">
        <f t="shared" si="8"/>
        <v>0</v>
      </c>
      <c r="H33" s="19">
        <f t="shared" si="8"/>
        <v>0</v>
      </c>
      <c r="I33" s="19">
        <f t="shared" si="8"/>
        <v>500000</v>
      </c>
      <c r="J33" s="19">
        <f t="shared" si="8"/>
        <v>5000000</v>
      </c>
      <c r="K33" s="19"/>
      <c r="L33" s="66" t="s">
        <v>1</v>
      </c>
      <c r="M33" s="20" t="s">
        <v>24</v>
      </c>
      <c r="N33" s="25"/>
      <c r="O33" s="25"/>
      <c r="P33" s="25"/>
      <c r="Q33" s="25"/>
      <c r="R33" s="18">
        <v>1</v>
      </c>
      <c r="S33" s="18"/>
      <c r="T33" s="18"/>
      <c r="U33" s="18">
        <v>1</v>
      </c>
    </row>
    <row r="34" spans="1:21" s="21" customFormat="1" ht="39.75" customHeight="1" outlineLevel="1">
      <c r="A34" s="24"/>
      <c r="B34" s="79"/>
      <c r="C34" s="22" t="s">
        <v>18</v>
      </c>
      <c r="D34" s="19">
        <f>E34+F34+G34+H34+I34+J34+K34</f>
        <v>5500000</v>
      </c>
      <c r="E34" s="19"/>
      <c r="F34" s="19"/>
      <c r="G34" s="19"/>
      <c r="H34" s="19"/>
      <c r="I34" s="19">
        <v>500000</v>
      </c>
      <c r="J34" s="19">
        <v>5000000</v>
      </c>
      <c r="K34" s="19"/>
      <c r="L34" s="67"/>
      <c r="M34" s="23" t="s">
        <v>38</v>
      </c>
      <c r="N34" s="25"/>
      <c r="O34" s="25"/>
      <c r="P34" s="25"/>
      <c r="Q34" s="25"/>
      <c r="R34" s="18"/>
      <c r="S34" s="18">
        <v>1</v>
      </c>
      <c r="T34" s="18"/>
      <c r="U34" s="18">
        <v>1</v>
      </c>
    </row>
    <row r="35" spans="1:21" s="21" customFormat="1" ht="23.25" customHeight="1" outlineLevel="1">
      <c r="A35" s="24"/>
      <c r="B35" s="78" t="s">
        <v>41</v>
      </c>
      <c r="C35" s="18" t="s">
        <v>2</v>
      </c>
      <c r="D35" s="19">
        <f aca="true" t="shared" si="9" ref="D35:J35">D36</f>
        <v>5500000</v>
      </c>
      <c r="E35" s="19">
        <f t="shared" si="9"/>
        <v>0</v>
      </c>
      <c r="F35" s="19">
        <f t="shared" si="9"/>
        <v>0</v>
      </c>
      <c r="G35" s="19">
        <f t="shared" si="9"/>
        <v>0</v>
      </c>
      <c r="H35" s="19">
        <f t="shared" si="9"/>
        <v>0</v>
      </c>
      <c r="I35" s="19">
        <f t="shared" si="9"/>
        <v>500000</v>
      </c>
      <c r="J35" s="19">
        <f t="shared" si="9"/>
        <v>5000000</v>
      </c>
      <c r="K35" s="19"/>
      <c r="L35" s="66" t="s">
        <v>1</v>
      </c>
      <c r="M35" s="20" t="s">
        <v>24</v>
      </c>
      <c r="N35" s="25"/>
      <c r="O35" s="25"/>
      <c r="P35" s="25"/>
      <c r="Q35" s="25"/>
      <c r="R35" s="18">
        <v>1</v>
      </c>
      <c r="S35" s="18"/>
      <c r="T35" s="18"/>
      <c r="U35" s="18">
        <v>1</v>
      </c>
    </row>
    <row r="36" spans="1:21" s="21" customFormat="1" ht="44.25" customHeight="1" outlineLevel="1">
      <c r="A36" s="24"/>
      <c r="B36" s="79"/>
      <c r="C36" s="22" t="s">
        <v>18</v>
      </c>
      <c r="D36" s="19">
        <f>E36+F36+G36+H36+I36+J36+K36</f>
        <v>5500000</v>
      </c>
      <c r="E36" s="19"/>
      <c r="F36" s="19"/>
      <c r="G36" s="19"/>
      <c r="H36" s="19"/>
      <c r="I36" s="19">
        <v>500000</v>
      </c>
      <c r="J36" s="19">
        <v>5000000</v>
      </c>
      <c r="K36" s="19"/>
      <c r="L36" s="67"/>
      <c r="M36" s="23" t="s">
        <v>38</v>
      </c>
      <c r="N36" s="25"/>
      <c r="O36" s="25"/>
      <c r="P36" s="25"/>
      <c r="Q36" s="25"/>
      <c r="R36" s="18"/>
      <c r="S36" s="18">
        <v>1</v>
      </c>
      <c r="T36" s="18"/>
      <c r="U36" s="18">
        <v>1</v>
      </c>
    </row>
    <row r="37" spans="1:21" s="21" customFormat="1" ht="23.25" customHeight="1" outlineLevel="1">
      <c r="A37" s="24"/>
      <c r="B37" s="78" t="s">
        <v>39</v>
      </c>
      <c r="C37" s="18" t="s">
        <v>2</v>
      </c>
      <c r="D37" s="19">
        <f>D38</f>
        <v>27800000</v>
      </c>
      <c r="E37" s="19">
        <f aca="true" t="shared" si="10" ref="E37:K37">E38</f>
        <v>0</v>
      </c>
      <c r="F37" s="19">
        <f t="shared" si="10"/>
        <v>0</v>
      </c>
      <c r="G37" s="19">
        <f t="shared" si="10"/>
        <v>0</v>
      </c>
      <c r="H37" s="19">
        <f t="shared" si="10"/>
        <v>0</v>
      </c>
      <c r="I37" s="19">
        <f t="shared" si="10"/>
        <v>9300000</v>
      </c>
      <c r="J37" s="19">
        <f t="shared" si="10"/>
        <v>9500000</v>
      </c>
      <c r="K37" s="19">
        <f t="shared" si="10"/>
        <v>9000000</v>
      </c>
      <c r="L37" s="66"/>
      <c r="M37" s="20" t="s">
        <v>24</v>
      </c>
      <c r="N37" s="18"/>
      <c r="O37" s="18"/>
      <c r="P37" s="18"/>
      <c r="Q37" s="18"/>
      <c r="R37" s="18">
        <v>2</v>
      </c>
      <c r="S37" s="18">
        <v>2</v>
      </c>
      <c r="T37" s="18"/>
      <c r="U37" s="18">
        <v>4</v>
      </c>
    </row>
    <row r="38" spans="1:21" s="21" customFormat="1" ht="45.75" customHeight="1" outlineLevel="1">
      <c r="A38" s="24"/>
      <c r="B38" s="79"/>
      <c r="C38" s="22" t="s">
        <v>18</v>
      </c>
      <c r="D38" s="19">
        <f aca="true" t="shared" si="11" ref="D38:K38">D42+D44+D46+D48+D50+D52+D57</f>
        <v>27800000</v>
      </c>
      <c r="E38" s="19">
        <f t="shared" si="11"/>
        <v>0</v>
      </c>
      <c r="F38" s="19">
        <f t="shared" si="11"/>
        <v>0</v>
      </c>
      <c r="G38" s="19">
        <f t="shared" si="11"/>
        <v>0</v>
      </c>
      <c r="H38" s="19">
        <f t="shared" si="11"/>
        <v>0</v>
      </c>
      <c r="I38" s="19">
        <f t="shared" si="11"/>
        <v>9300000</v>
      </c>
      <c r="J38" s="19">
        <f t="shared" si="11"/>
        <v>9500000</v>
      </c>
      <c r="K38" s="19">
        <f t="shared" si="11"/>
        <v>9000000</v>
      </c>
      <c r="L38" s="67"/>
      <c r="M38" s="23" t="s">
        <v>46</v>
      </c>
      <c r="N38" s="18"/>
      <c r="O38" s="18"/>
      <c r="P38" s="18"/>
      <c r="Q38" s="18"/>
      <c r="R38" s="18">
        <v>3</v>
      </c>
      <c r="S38" s="18">
        <v>2</v>
      </c>
      <c r="T38" s="18">
        <v>2</v>
      </c>
      <c r="U38" s="18">
        <v>7</v>
      </c>
    </row>
    <row r="39" spans="1:21" s="21" customFormat="1" ht="18" customHeight="1" hidden="1" outlineLevel="1">
      <c r="A39" s="17"/>
      <c r="B39" s="78" t="s">
        <v>21</v>
      </c>
      <c r="C39" s="18" t="s">
        <v>2</v>
      </c>
      <c r="D39" s="19">
        <f aca="true" t="shared" si="12" ref="D39:J39">D40</f>
        <v>0</v>
      </c>
      <c r="E39" s="19">
        <f t="shared" si="12"/>
        <v>0</v>
      </c>
      <c r="F39" s="19">
        <f t="shared" si="12"/>
        <v>0</v>
      </c>
      <c r="G39" s="19">
        <f t="shared" si="12"/>
        <v>0</v>
      </c>
      <c r="H39" s="19">
        <f t="shared" si="12"/>
        <v>0</v>
      </c>
      <c r="I39" s="19">
        <f t="shared" si="12"/>
        <v>0</v>
      </c>
      <c r="J39" s="19">
        <f t="shared" si="12"/>
        <v>0</v>
      </c>
      <c r="K39" s="19"/>
      <c r="L39" s="66" t="s">
        <v>1</v>
      </c>
      <c r="M39" s="107" t="s">
        <v>24</v>
      </c>
      <c r="N39" s="66"/>
      <c r="O39" s="66"/>
      <c r="P39" s="66"/>
      <c r="Q39" s="66"/>
      <c r="R39" s="66"/>
      <c r="S39" s="66"/>
      <c r="T39" s="64"/>
      <c r="U39" s="66">
        <v>1</v>
      </c>
    </row>
    <row r="40" spans="1:21" s="21" customFormat="1" ht="15" customHeight="1" hidden="1" outlineLevel="1">
      <c r="A40" s="17"/>
      <c r="B40" s="79"/>
      <c r="C40" s="22" t="s">
        <v>18</v>
      </c>
      <c r="D40" s="19">
        <f>E40+F40+G40+H40+I40+J40+K40</f>
        <v>0</v>
      </c>
      <c r="E40" s="19"/>
      <c r="F40" s="19"/>
      <c r="G40" s="19"/>
      <c r="H40" s="19"/>
      <c r="I40" s="19"/>
      <c r="J40" s="19"/>
      <c r="K40" s="19"/>
      <c r="L40" s="67"/>
      <c r="M40" s="108"/>
      <c r="N40" s="67"/>
      <c r="O40" s="67"/>
      <c r="P40" s="67"/>
      <c r="Q40" s="67"/>
      <c r="R40" s="67"/>
      <c r="S40" s="67"/>
      <c r="T40" s="65"/>
      <c r="U40" s="67"/>
    </row>
    <row r="41" spans="1:21" s="21" customFormat="1" ht="18.75" outlineLevel="1">
      <c r="A41" s="17"/>
      <c r="B41" s="78" t="s">
        <v>71</v>
      </c>
      <c r="C41" s="18" t="s">
        <v>2</v>
      </c>
      <c r="D41" s="19">
        <f aca="true" t="shared" si="13" ref="D41:J41">D42</f>
        <v>2530000</v>
      </c>
      <c r="E41" s="19">
        <f t="shared" si="13"/>
        <v>0</v>
      </c>
      <c r="F41" s="19">
        <f t="shared" si="13"/>
        <v>0</v>
      </c>
      <c r="G41" s="19">
        <f t="shared" si="13"/>
        <v>0</v>
      </c>
      <c r="H41" s="19">
        <f t="shared" si="13"/>
        <v>0</v>
      </c>
      <c r="I41" s="19">
        <f t="shared" si="13"/>
        <v>2530000</v>
      </c>
      <c r="J41" s="19">
        <f t="shared" si="13"/>
        <v>0</v>
      </c>
      <c r="K41" s="19"/>
      <c r="L41" s="66" t="s">
        <v>1</v>
      </c>
      <c r="M41" s="107" t="s">
        <v>46</v>
      </c>
      <c r="N41" s="66"/>
      <c r="O41" s="66"/>
      <c r="P41" s="66"/>
      <c r="Q41" s="66"/>
      <c r="R41" s="66">
        <v>1</v>
      </c>
      <c r="S41" s="66"/>
      <c r="T41" s="66"/>
      <c r="U41" s="66">
        <v>1</v>
      </c>
    </row>
    <row r="42" spans="1:21" s="21" customFormat="1" ht="37.5" outlineLevel="1">
      <c r="A42" s="17"/>
      <c r="B42" s="79"/>
      <c r="C42" s="22" t="s">
        <v>18</v>
      </c>
      <c r="D42" s="19">
        <f>E42+F42+G42+H42+I42+J42+K42</f>
        <v>2530000</v>
      </c>
      <c r="E42" s="19"/>
      <c r="F42" s="19"/>
      <c r="G42" s="19"/>
      <c r="H42" s="19"/>
      <c r="I42" s="19">
        <v>2530000</v>
      </c>
      <c r="J42" s="19"/>
      <c r="K42" s="19"/>
      <c r="L42" s="67"/>
      <c r="M42" s="108"/>
      <c r="N42" s="67"/>
      <c r="O42" s="67"/>
      <c r="P42" s="67"/>
      <c r="Q42" s="67"/>
      <c r="R42" s="67"/>
      <c r="S42" s="67"/>
      <c r="T42" s="67"/>
      <c r="U42" s="67"/>
    </row>
    <row r="43" spans="1:21" s="21" customFormat="1" ht="18.75" outlineLevel="1">
      <c r="A43" s="17"/>
      <c r="B43" s="78" t="s">
        <v>72</v>
      </c>
      <c r="C43" s="18" t="s">
        <v>2</v>
      </c>
      <c r="D43" s="19">
        <f aca="true" t="shared" si="14" ref="D43:J43">D44</f>
        <v>2740000</v>
      </c>
      <c r="E43" s="19">
        <f t="shared" si="14"/>
        <v>0</v>
      </c>
      <c r="F43" s="19">
        <f t="shared" si="14"/>
        <v>0</v>
      </c>
      <c r="G43" s="19">
        <f t="shared" si="14"/>
        <v>0</v>
      </c>
      <c r="H43" s="19">
        <f t="shared" si="14"/>
        <v>0</v>
      </c>
      <c r="I43" s="19">
        <f t="shared" si="14"/>
        <v>2740000</v>
      </c>
      <c r="J43" s="19">
        <f t="shared" si="14"/>
        <v>0</v>
      </c>
      <c r="K43" s="19"/>
      <c r="L43" s="66" t="s">
        <v>1</v>
      </c>
      <c r="M43" s="107" t="s">
        <v>46</v>
      </c>
      <c r="N43" s="66"/>
      <c r="O43" s="66"/>
      <c r="P43" s="66"/>
      <c r="Q43" s="66"/>
      <c r="R43" s="66">
        <v>1</v>
      </c>
      <c r="S43" s="66"/>
      <c r="T43" s="66"/>
      <c r="U43" s="66">
        <v>1</v>
      </c>
    </row>
    <row r="44" spans="1:21" s="21" customFormat="1" ht="37.5" outlineLevel="1">
      <c r="A44" s="17"/>
      <c r="B44" s="79"/>
      <c r="C44" s="22" t="s">
        <v>18</v>
      </c>
      <c r="D44" s="19">
        <f>E44+F44+G44+H44+I44+J44+K44</f>
        <v>2740000</v>
      </c>
      <c r="E44" s="19"/>
      <c r="F44" s="19"/>
      <c r="G44" s="19"/>
      <c r="H44" s="19"/>
      <c r="I44" s="19">
        <v>2740000</v>
      </c>
      <c r="J44" s="19"/>
      <c r="K44" s="19"/>
      <c r="L44" s="67"/>
      <c r="M44" s="108"/>
      <c r="N44" s="67"/>
      <c r="O44" s="67"/>
      <c r="P44" s="67"/>
      <c r="Q44" s="67"/>
      <c r="R44" s="67"/>
      <c r="S44" s="67"/>
      <c r="T44" s="67"/>
      <c r="U44" s="67"/>
    </row>
    <row r="45" spans="1:21" s="21" customFormat="1" ht="18.75" outlineLevel="1">
      <c r="A45" s="17"/>
      <c r="B45" s="78" t="s">
        <v>73</v>
      </c>
      <c r="C45" s="18" t="s">
        <v>2</v>
      </c>
      <c r="D45" s="19">
        <f aca="true" t="shared" si="15" ref="D45:J47">D46</f>
        <v>2530000</v>
      </c>
      <c r="E45" s="19">
        <f t="shared" si="15"/>
        <v>0</v>
      </c>
      <c r="F45" s="19">
        <f t="shared" si="15"/>
        <v>0</v>
      </c>
      <c r="G45" s="19">
        <f t="shared" si="15"/>
        <v>0</v>
      </c>
      <c r="H45" s="19">
        <f t="shared" si="15"/>
        <v>0</v>
      </c>
      <c r="I45" s="19">
        <f t="shared" si="15"/>
        <v>2530000</v>
      </c>
      <c r="J45" s="19">
        <f t="shared" si="15"/>
        <v>0</v>
      </c>
      <c r="K45" s="19"/>
      <c r="L45" s="66" t="s">
        <v>1</v>
      </c>
      <c r="M45" s="107" t="s">
        <v>46</v>
      </c>
      <c r="N45" s="66"/>
      <c r="O45" s="66"/>
      <c r="P45" s="66"/>
      <c r="Q45" s="66"/>
      <c r="R45" s="66">
        <v>1</v>
      </c>
      <c r="S45" s="66"/>
      <c r="T45" s="66"/>
      <c r="U45" s="66">
        <v>1</v>
      </c>
    </row>
    <row r="46" spans="1:21" s="21" customFormat="1" ht="37.5" outlineLevel="1">
      <c r="A46" s="17"/>
      <c r="B46" s="79"/>
      <c r="C46" s="22" t="s">
        <v>18</v>
      </c>
      <c r="D46" s="19">
        <f>E46+F46+G46+H46+I46+J46+K46</f>
        <v>2530000</v>
      </c>
      <c r="E46" s="19"/>
      <c r="F46" s="19"/>
      <c r="G46" s="19"/>
      <c r="H46" s="19"/>
      <c r="I46" s="19">
        <v>2530000</v>
      </c>
      <c r="J46" s="19"/>
      <c r="K46" s="19"/>
      <c r="L46" s="67"/>
      <c r="M46" s="108"/>
      <c r="N46" s="67"/>
      <c r="O46" s="67"/>
      <c r="P46" s="67"/>
      <c r="Q46" s="67"/>
      <c r="R46" s="67"/>
      <c r="S46" s="67"/>
      <c r="T46" s="67"/>
      <c r="U46" s="67"/>
    </row>
    <row r="47" spans="1:21" s="21" customFormat="1" ht="22.5" customHeight="1" outlineLevel="1">
      <c r="A47" s="17"/>
      <c r="B47" s="78" t="s">
        <v>42</v>
      </c>
      <c r="C47" s="18" t="s">
        <v>2</v>
      </c>
      <c r="D47" s="19">
        <f t="shared" si="15"/>
        <v>4500000</v>
      </c>
      <c r="E47" s="19">
        <f t="shared" si="15"/>
        <v>0</v>
      </c>
      <c r="F47" s="19">
        <f t="shared" si="15"/>
        <v>0</v>
      </c>
      <c r="G47" s="19">
        <f t="shared" si="15"/>
        <v>0</v>
      </c>
      <c r="H47" s="19">
        <f t="shared" si="15"/>
        <v>0</v>
      </c>
      <c r="I47" s="19">
        <f t="shared" si="15"/>
        <v>1000000</v>
      </c>
      <c r="J47" s="19">
        <f t="shared" si="15"/>
        <v>3500000</v>
      </c>
      <c r="K47" s="19"/>
      <c r="L47" s="66" t="s">
        <v>1</v>
      </c>
      <c r="M47" s="20" t="s">
        <v>24</v>
      </c>
      <c r="N47" s="18"/>
      <c r="O47" s="18"/>
      <c r="P47" s="18"/>
      <c r="Q47" s="18"/>
      <c r="R47" s="18">
        <v>1</v>
      </c>
      <c r="S47" s="18"/>
      <c r="T47" s="18"/>
      <c r="U47" s="18">
        <v>1</v>
      </c>
    </row>
    <row r="48" spans="1:21" s="21" customFormat="1" ht="37.5" outlineLevel="1">
      <c r="A48" s="17"/>
      <c r="B48" s="79"/>
      <c r="C48" s="22" t="s">
        <v>18</v>
      </c>
      <c r="D48" s="19">
        <f>E48+F48+G48+H48+I48+J48+K48</f>
        <v>4500000</v>
      </c>
      <c r="E48" s="19"/>
      <c r="F48" s="19"/>
      <c r="G48" s="19"/>
      <c r="H48" s="19"/>
      <c r="I48" s="19">
        <v>1000000</v>
      </c>
      <c r="J48" s="19">
        <v>3500000</v>
      </c>
      <c r="K48" s="19"/>
      <c r="L48" s="67"/>
      <c r="M48" s="23" t="s">
        <v>46</v>
      </c>
      <c r="N48" s="18"/>
      <c r="O48" s="18"/>
      <c r="P48" s="18"/>
      <c r="Q48" s="18"/>
      <c r="R48" s="18"/>
      <c r="S48" s="18">
        <v>1</v>
      </c>
      <c r="T48" s="18"/>
      <c r="U48" s="18">
        <v>1</v>
      </c>
    </row>
    <row r="49" spans="1:21" s="21" customFormat="1" ht="21" customHeight="1" outlineLevel="1">
      <c r="A49" s="17"/>
      <c r="B49" s="78" t="s">
        <v>43</v>
      </c>
      <c r="C49" s="18" t="s">
        <v>2</v>
      </c>
      <c r="D49" s="19">
        <f aca="true" t="shared" si="16" ref="D49:J49">D50</f>
        <v>5500000</v>
      </c>
      <c r="E49" s="19">
        <f t="shared" si="16"/>
        <v>0</v>
      </c>
      <c r="F49" s="19">
        <f t="shared" si="16"/>
        <v>0</v>
      </c>
      <c r="G49" s="19">
        <f t="shared" si="16"/>
        <v>0</v>
      </c>
      <c r="H49" s="19">
        <f t="shared" si="16"/>
        <v>0</v>
      </c>
      <c r="I49" s="19">
        <f t="shared" si="16"/>
        <v>500000</v>
      </c>
      <c r="J49" s="19">
        <f t="shared" si="16"/>
        <v>5000000</v>
      </c>
      <c r="K49" s="19"/>
      <c r="L49" s="66" t="s">
        <v>1</v>
      </c>
      <c r="M49" s="20" t="s">
        <v>24</v>
      </c>
      <c r="N49" s="18"/>
      <c r="O49" s="18"/>
      <c r="P49" s="18"/>
      <c r="Q49" s="18"/>
      <c r="R49" s="18">
        <v>1</v>
      </c>
      <c r="S49" s="18"/>
      <c r="T49" s="18"/>
      <c r="U49" s="18">
        <v>1</v>
      </c>
    </row>
    <row r="50" spans="1:21" s="21" customFormat="1" ht="37.5" outlineLevel="1">
      <c r="A50" s="17"/>
      <c r="B50" s="79"/>
      <c r="C50" s="22" t="s">
        <v>18</v>
      </c>
      <c r="D50" s="19">
        <f>E50+F50+G50+H50+I50+J50+K50</f>
        <v>5500000</v>
      </c>
      <c r="E50" s="19"/>
      <c r="F50" s="19"/>
      <c r="G50" s="19"/>
      <c r="H50" s="19"/>
      <c r="I50" s="19">
        <v>500000</v>
      </c>
      <c r="J50" s="19">
        <v>5000000</v>
      </c>
      <c r="K50" s="19"/>
      <c r="L50" s="67"/>
      <c r="M50" s="23" t="s">
        <v>46</v>
      </c>
      <c r="N50" s="18"/>
      <c r="O50" s="18"/>
      <c r="P50" s="18"/>
      <c r="Q50" s="18"/>
      <c r="R50" s="18"/>
      <c r="S50" s="18">
        <v>1</v>
      </c>
      <c r="T50" s="18"/>
      <c r="U50" s="18">
        <v>1</v>
      </c>
    </row>
    <row r="51" spans="1:21" s="21" customFormat="1" ht="21" customHeight="1" outlineLevel="1">
      <c r="A51" s="17"/>
      <c r="B51" s="78" t="s">
        <v>44</v>
      </c>
      <c r="C51" s="18" t="s">
        <v>2</v>
      </c>
      <c r="D51" s="19">
        <f aca="true" t="shared" si="17" ref="D51:J51">D52</f>
        <v>5000000</v>
      </c>
      <c r="E51" s="19">
        <f t="shared" si="17"/>
        <v>0</v>
      </c>
      <c r="F51" s="19">
        <f t="shared" si="17"/>
        <v>0</v>
      </c>
      <c r="G51" s="19">
        <f t="shared" si="17"/>
        <v>0</v>
      </c>
      <c r="H51" s="19">
        <f t="shared" si="17"/>
        <v>0</v>
      </c>
      <c r="I51" s="19">
        <f t="shared" si="17"/>
        <v>0</v>
      </c>
      <c r="J51" s="19">
        <f t="shared" si="17"/>
        <v>500000</v>
      </c>
      <c r="K51" s="19">
        <f>K52</f>
        <v>4500000</v>
      </c>
      <c r="L51" s="66" t="s">
        <v>1</v>
      </c>
      <c r="M51" s="20" t="s">
        <v>24</v>
      </c>
      <c r="N51" s="18"/>
      <c r="O51" s="18"/>
      <c r="P51" s="18"/>
      <c r="Q51" s="18"/>
      <c r="R51" s="18"/>
      <c r="S51" s="18">
        <v>1</v>
      </c>
      <c r="T51" s="18"/>
      <c r="U51" s="18">
        <v>1</v>
      </c>
    </row>
    <row r="52" spans="1:21" s="21" customFormat="1" ht="37.5" outlineLevel="1">
      <c r="A52" s="17"/>
      <c r="B52" s="79"/>
      <c r="C52" s="22" t="s">
        <v>18</v>
      </c>
      <c r="D52" s="19">
        <f>E52+F52+G52+H52+I52+J52+K52</f>
        <v>5000000</v>
      </c>
      <c r="E52" s="19"/>
      <c r="F52" s="19"/>
      <c r="G52" s="19"/>
      <c r="H52" s="19"/>
      <c r="I52" s="19"/>
      <c r="J52" s="19">
        <v>500000</v>
      </c>
      <c r="K52" s="19">
        <v>4500000</v>
      </c>
      <c r="L52" s="67"/>
      <c r="M52" s="20" t="s">
        <v>46</v>
      </c>
      <c r="N52" s="18"/>
      <c r="O52" s="18"/>
      <c r="P52" s="18"/>
      <c r="Q52" s="18"/>
      <c r="R52" s="18"/>
      <c r="S52" s="18"/>
      <c r="T52" s="18">
        <v>1</v>
      </c>
      <c r="U52" s="18">
        <v>1</v>
      </c>
    </row>
    <row r="53" spans="1:21" s="21" customFormat="1" ht="18.75" outlineLevel="1">
      <c r="A53" s="59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54"/>
      <c r="M53" s="63"/>
      <c r="N53" s="54"/>
      <c r="O53" s="54"/>
      <c r="P53" s="54"/>
      <c r="Q53" s="54"/>
      <c r="R53" s="54"/>
      <c r="S53" s="54"/>
      <c r="T53" s="54"/>
      <c r="U53" s="54"/>
    </row>
    <row r="54" spans="1:21" s="21" customFormat="1" ht="18.75" outlineLevel="1">
      <c r="A54" s="59"/>
      <c r="B54" s="60"/>
      <c r="C54" s="61"/>
      <c r="D54" s="62"/>
      <c r="E54" s="62"/>
      <c r="F54" s="62"/>
      <c r="G54" s="62"/>
      <c r="H54" s="62"/>
      <c r="I54" s="62"/>
      <c r="J54" s="62"/>
      <c r="K54" s="62"/>
      <c r="L54" s="54"/>
      <c r="M54" s="63"/>
      <c r="N54" s="54"/>
      <c r="O54" s="54"/>
      <c r="P54" s="54"/>
      <c r="Q54" s="54"/>
      <c r="R54" s="54"/>
      <c r="S54" s="54"/>
      <c r="T54" s="54"/>
      <c r="U54" s="54"/>
    </row>
    <row r="55" spans="1:21" s="21" customFormat="1" ht="18.75" outlineLevel="1">
      <c r="A55" s="59"/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54"/>
      <c r="M55" s="63"/>
      <c r="N55" s="54"/>
      <c r="O55" s="54"/>
      <c r="P55" s="54"/>
      <c r="Q55" s="54"/>
      <c r="R55" s="54"/>
      <c r="S55" s="54"/>
      <c r="T55" s="54"/>
      <c r="U55" s="54"/>
    </row>
    <row r="56" spans="1:21" s="21" customFormat="1" ht="21.75" customHeight="1" outlineLevel="1">
      <c r="A56" s="17"/>
      <c r="B56" s="78" t="s">
        <v>45</v>
      </c>
      <c r="C56" s="18" t="s">
        <v>2</v>
      </c>
      <c r="D56" s="19">
        <f aca="true" t="shared" si="18" ref="D56:J56">D57</f>
        <v>5000000</v>
      </c>
      <c r="E56" s="19">
        <f t="shared" si="18"/>
        <v>0</v>
      </c>
      <c r="F56" s="19">
        <f t="shared" si="18"/>
        <v>0</v>
      </c>
      <c r="G56" s="19">
        <f t="shared" si="18"/>
        <v>0</v>
      </c>
      <c r="H56" s="19">
        <f t="shared" si="18"/>
        <v>0</v>
      </c>
      <c r="I56" s="19">
        <f t="shared" si="18"/>
        <v>0</v>
      </c>
      <c r="J56" s="19">
        <f t="shared" si="18"/>
        <v>500000</v>
      </c>
      <c r="K56" s="19">
        <f>K57</f>
        <v>4500000</v>
      </c>
      <c r="L56" s="66" t="s">
        <v>1</v>
      </c>
      <c r="M56" s="20" t="s">
        <v>24</v>
      </c>
      <c r="N56" s="18"/>
      <c r="O56" s="18"/>
      <c r="P56" s="18"/>
      <c r="Q56" s="18"/>
      <c r="R56" s="18"/>
      <c r="S56" s="18">
        <v>1</v>
      </c>
      <c r="T56" s="18"/>
      <c r="U56" s="18">
        <v>1</v>
      </c>
    </row>
    <row r="57" spans="1:21" s="21" customFormat="1" ht="37.5" outlineLevel="1">
      <c r="A57" s="17"/>
      <c r="B57" s="79"/>
      <c r="C57" s="22" t="s">
        <v>18</v>
      </c>
      <c r="D57" s="19">
        <f>E57+F57+G57+H57+I57+J57+K57</f>
        <v>5000000</v>
      </c>
      <c r="E57" s="19"/>
      <c r="F57" s="19"/>
      <c r="G57" s="19"/>
      <c r="H57" s="19"/>
      <c r="I57" s="19"/>
      <c r="J57" s="19">
        <v>500000</v>
      </c>
      <c r="K57" s="19">
        <v>4500000</v>
      </c>
      <c r="L57" s="67"/>
      <c r="M57" s="20" t="s">
        <v>46</v>
      </c>
      <c r="N57" s="18"/>
      <c r="O57" s="18"/>
      <c r="P57" s="18"/>
      <c r="Q57" s="18"/>
      <c r="R57" s="18"/>
      <c r="S57" s="18"/>
      <c r="T57" s="18">
        <v>1</v>
      </c>
      <c r="U57" s="18">
        <v>1</v>
      </c>
    </row>
    <row r="58" spans="1:21" s="21" customFormat="1" ht="20.25" customHeight="1" outlineLevel="1">
      <c r="A58" s="17"/>
      <c r="B58" s="78" t="s">
        <v>47</v>
      </c>
      <c r="C58" s="18" t="s">
        <v>2</v>
      </c>
      <c r="D58" s="19">
        <f>D59</f>
        <v>74897394</v>
      </c>
      <c r="E58" s="19">
        <f aca="true" t="shared" si="19" ref="E58:K58">E59</f>
        <v>0</v>
      </c>
      <c r="F58" s="19">
        <f t="shared" si="19"/>
        <v>0</v>
      </c>
      <c r="G58" s="19">
        <f t="shared" si="19"/>
        <v>0</v>
      </c>
      <c r="H58" s="19">
        <f t="shared" si="19"/>
        <v>0</v>
      </c>
      <c r="I58" s="19">
        <f t="shared" si="19"/>
        <v>15897394</v>
      </c>
      <c r="J58" s="19">
        <f t="shared" si="19"/>
        <v>39000000</v>
      </c>
      <c r="K58" s="19">
        <f t="shared" si="19"/>
        <v>20000000</v>
      </c>
      <c r="L58" s="66"/>
      <c r="M58" s="20" t="s">
        <v>24</v>
      </c>
      <c r="N58" s="18"/>
      <c r="O58" s="18"/>
      <c r="P58" s="18"/>
      <c r="Q58" s="18"/>
      <c r="R58" s="18">
        <v>7</v>
      </c>
      <c r="S58" s="18">
        <v>4</v>
      </c>
      <c r="T58" s="18"/>
      <c r="U58" s="18">
        <v>11</v>
      </c>
    </row>
    <row r="59" spans="1:21" s="21" customFormat="1" ht="37.5" outlineLevel="1">
      <c r="A59" s="17"/>
      <c r="B59" s="79"/>
      <c r="C59" s="22" t="s">
        <v>18</v>
      </c>
      <c r="D59" s="19">
        <f>D61+D63+D65+D67+D69+D71+D73+D75+D77+D79+D81+D83+D85</f>
        <v>74897394</v>
      </c>
      <c r="E59" s="19">
        <f aca="true" t="shared" si="20" ref="E59:K59">E61+E63+E65+E67+E69+E71+E73+E75+E77+E79+E81+E83+E85</f>
        <v>0</v>
      </c>
      <c r="F59" s="19">
        <f t="shared" si="20"/>
        <v>0</v>
      </c>
      <c r="G59" s="19">
        <f t="shared" si="20"/>
        <v>0</v>
      </c>
      <c r="H59" s="19">
        <f t="shared" si="20"/>
        <v>0</v>
      </c>
      <c r="I59" s="19">
        <f t="shared" si="20"/>
        <v>15897394</v>
      </c>
      <c r="J59" s="19">
        <f t="shared" si="20"/>
        <v>39000000</v>
      </c>
      <c r="K59" s="19">
        <f t="shared" si="20"/>
        <v>20000000</v>
      </c>
      <c r="L59" s="67"/>
      <c r="M59" s="20" t="s">
        <v>62</v>
      </c>
      <c r="N59" s="25"/>
      <c r="O59" s="18"/>
      <c r="P59" s="18"/>
      <c r="Q59" s="25"/>
      <c r="R59" s="18">
        <v>2</v>
      </c>
      <c r="S59" s="18">
        <v>7</v>
      </c>
      <c r="T59" s="18">
        <v>4</v>
      </c>
      <c r="U59" s="18">
        <v>13</v>
      </c>
    </row>
    <row r="60" spans="1:21" s="21" customFormat="1" ht="18.75" outlineLevel="1">
      <c r="A60" s="17"/>
      <c r="B60" s="78" t="s">
        <v>69</v>
      </c>
      <c r="C60" s="18" t="s">
        <v>2</v>
      </c>
      <c r="D60" s="19">
        <f aca="true" t="shared" si="21" ref="D60:I60">D61</f>
        <v>4448697</v>
      </c>
      <c r="E60" s="19">
        <f t="shared" si="21"/>
        <v>0</v>
      </c>
      <c r="F60" s="19">
        <f t="shared" si="21"/>
        <v>0</v>
      </c>
      <c r="G60" s="19">
        <f t="shared" si="21"/>
        <v>0</v>
      </c>
      <c r="H60" s="19">
        <f t="shared" si="21"/>
        <v>0</v>
      </c>
      <c r="I60" s="19">
        <f t="shared" si="21"/>
        <v>4448697</v>
      </c>
      <c r="J60" s="19"/>
      <c r="K60" s="19"/>
      <c r="L60" s="66" t="s">
        <v>1</v>
      </c>
      <c r="M60" s="107" t="s">
        <v>62</v>
      </c>
      <c r="N60" s="66"/>
      <c r="O60" s="66"/>
      <c r="P60" s="66"/>
      <c r="Q60" s="66"/>
      <c r="R60" s="66">
        <v>1</v>
      </c>
      <c r="S60" s="66"/>
      <c r="T60" s="66"/>
      <c r="U60" s="66">
        <v>1</v>
      </c>
    </row>
    <row r="61" spans="1:21" s="21" customFormat="1" ht="37.5" outlineLevel="1">
      <c r="A61" s="17"/>
      <c r="B61" s="121"/>
      <c r="C61" s="22" t="s">
        <v>18</v>
      </c>
      <c r="D61" s="19">
        <f>E61+F61+G61+H61+I61+J61+K61</f>
        <v>4448697</v>
      </c>
      <c r="E61" s="19"/>
      <c r="F61" s="19"/>
      <c r="G61" s="19"/>
      <c r="H61" s="19"/>
      <c r="I61" s="19">
        <v>4448697</v>
      </c>
      <c r="J61" s="19"/>
      <c r="K61" s="19"/>
      <c r="L61" s="67"/>
      <c r="M61" s="108"/>
      <c r="N61" s="67"/>
      <c r="O61" s="67"/>
      <c r="P61" s="67"/>
      <c r="Q61" s="67"/>
      <c r="R61" s="67"/>
      <c r="S61" s="67"/>
      <c r="T61" s="67"/>
      <c r="U61" s="67"/>
    </row>
    <row r="62" spans="1:21" s="21" customFormat="1" ht="18.75" customHeight="1" outlineLevel="1">
      <c r="A62" s="17"/>
      <c r="B62" s="120" t="s">
        <v>70</v>
      </c>
      <c r="C62" s="18" t="s">
        <v>2</v>
      </c>
      <c r="D62" s="19">
        <f aca="true" t="shared" si="22" ref="D62:J64">D63</f>
        <v>4448697</v>
      </c>
      <c r="E62" s="19">
        <f t="shared" si="22"/>
        <v>0</v>
      </c>
      <c r="F62" s="19">
        <f t="shared" si="22"/>
        <v>0</v>
      </c>
      <c r="G62" s="19">
        <f t="shared" si="22"/>
        <v>0</v>
      </c>
      <c r="H62" s="19">
        <f t="shared" si="22"/>
        <v>0</v>
      </c>
      <c r="I62" s="19">
        <f>I63</f>
        <v>4448697</v>
      </c>
      <c r="J62" s="19"/>
      <c r="K62" s="19"/>
      <c r="L62" s="66" t="s">
        <v>1</v>
      </c>
      <c r="M62" s="107" t="s">
        <v>62</v>
      </c>
      <c r="N62" s="66"/>
      <c r="O62" s="66"/>
      <c r="P62" s="66"/>
      <c r="Q62" s="66"/>
      <c r="R62" s="66">
        <v>1</v>
      </c>
      <c r="S62" s="66"/>
      <c r="T62" s="66"/>
      <c r="U62" s="66">
        <v>1</v>
      </c>
    </row>
    <row r="63" spans="1:21" s="21" customFormat="1" ht="37.5" outlineLevel="1">
      <c r="A63" s="17"/>
      <c r="B63" s="120"/>
      <c r="C63" s="22" t="s">
        <v>18</v>
      </c>
      <c r="D63" s="19">
        <f>E63+F63+G63+H63+I63+J63+K63</f>
        <v>4448697</v>
      </c>
      <c r="E63" s="19"/>
      <c r="F63" s="19"/>
      <c r="G63" s="19"/>
      <c r="H63" s="19"/>
      <c r="I63" s="19">
        <v>4448697</v>
      </c>
      <c r="J63" s="19"/>
      <c r="K63" s="19"/>
      <c r="L63" s="67"/>
      <c r="M63" s="108"/>
      <c r="N63" s="67"/>
      <c r="O63" s="67"/>
      <c r="P63" s="67"/>
      <c r="Q63" s="67"/>
      <c r="R63" s="67"/>
      <c r="S63" s="67"/>
      <c r="T63" s="67"/>
      <c r="U63" s="67"/>
    </row>
    <row r="64" spans="1:21" s="21" customFormat="1" ht="18.75" outlineLevel="1">
      <c r="A64" s="17"/>
      <c r="B64" s="78" t="s">
        <v>48</v>
      </c>
      <c r="C64" s="18" t="s">
        <v>2</v>
      </c>
      <c r="D64" s="19">
        <f t="shared" si="22"/>
        <v>6000000</v>
      </c>
      <c r="E64" s="19">
        <f t="shared" si="22"/>
        <v>0</v>
      </c>
      <c r="F64" s="19">
        <f t="shared" si="22"/>
        <v>0</v>
      </c>
      <c r="G64" s="19">
        <f t="shared" si="22"/>
        <v>0</v>
      </c>
      <c r="H64" s="19">
        <f t="shared" si="22"/>
        <v>0</v>
      </c>
      <c r="I64" s="19">
        <f t="shared" si="22"/>
        <v>1000000</v>
      </c>
      <c r="J64" s="19">
        <f t="shared" si="22"/>
        <v>5000000</v>
      </c>
      <c r="K64" s="19"/>
      <c r="L64" s="66" t="s">
        <v>1</v>
      </c>
      <c r="M64" s="20" t="s">
        <v>24</v>
      </c>
      <c r="N64" s="25"/>
      <c r="O64" s="25"/>
      <c r="P64" s="25"/>
      <c r="Q64" s="25"/>
      <c r="R64" s="18">
        <v>1</v>
      </c>
      <c r="S64" s="18"/>
      <c r="T64" s="18"/>
      <c r="U64" s="18">
        <v>1</v>
      </c>
    </row>
    <row r="65" spans="1:21" s="21" customFormat="1" ht="37.5" outlineLevel="1">
      <c r="A65" s="17"/>
      <c r="B65" s="79"/>
      <c r="C65" s="22" t="s">
        <v>18</v>
      </c>
      <c r="D65" s="19">
        <f>E65+F65+G65+H65+I65+J65+K65</f>
        <v>6000000</v>
      </c>
      <c r="E65" s="19"/>
      <c r="F65" s="19"/>
      <c r="G65" s="19"/>
      <c r="H65" s="19"/>
      <c r="I65" s="19">
        <v>1000000</v>
      </c>
      <c r="J65" s="19">
        <v>5000000</v>
      </c>
      <c r="K65" s="19"/>
      <c r="L65" s="67"/>
      <c r="M65" s="20" t="s">
        <v>62</v>
      </c>
      <c r="N65" s="25"/>
      <c r="O65" s="25"/>
      <c r="P65" s="25"/>
      <c r="Q65" s="25"/>
      <c r="R65" s="18"/>
      <c r="S65" s="18">
        <v>1</v>
      </c>
      <c r="T65" s="18"/>
      <c r="U65" s="18">
        <v>1</v>
      </c>
    </row>
    <row r="66" spans="1:21" s="21" customFormat="1" ht="18.75" outlineLevel="1">
      <c r="A66" s="17"/>
      <c r="B66" s="78" t="s">
        <v>49</v>
      </c>
      <c r="C66" s="18" t="s">
        <v>2</v>
      </c>
      <c r="D66" s="19">
        <f aca="true" t="shared" si="23" ref="D66:J66">D67</f>
        <v>6000000</v>
      </c>
      <c r="E66" s="19">
        <f t="shared" si="23"/>
        <v>0</v>
      </c>
      <c r="F66" s="19">
        <f t="shared" si="23"/>
        <v>0</v>
      </c>
      <c r="G66" s="19">
        <f t="shared" si="23"/>
        <v>0</v>
      </c>
      <c r="H66" s="19">
        <f t="shared" si="23"/>
        <v>0</v>
      </c>
      <c r="I66" s="19">
        <f t="shared" si="23"/>
        <v>1000000</v>
      </c>
      <c r="J66" s="19">
        <f t="shared" si="23"/>
        <v>5000000</v>
      </c>
      <c r="K66" s="19"/>
      <c r="L66" s="66" t="s">
        <v>1</v>
      </c>
      <c r="M66" s="20" t="s">
        <v>24</v>
      </c>
      <c r="N66" s="25"/>
      <c r="O66" s="25"/>
      <c r="P66" s="25"/>
      <c r="Q66" s="25"/>
      <c r="R66" s="18">
        <v>1</v>
      </c>
      <c r="S66" s="18"/>
      <c r="T66" s="18"/>
      <c r="U66" s="18">
        <v>1</v>
      </c>
    </row>
    <row r="67" spans="1:21" s="21" customFormat="1" ht="37.5" outlineLevel="1">
      <c r="A67" s="17"/>
      <c r="B67" s="79"/>
      <c r="C67" s="22" t="s">
        <v>18</v>
      </c>
      <c r="D67" s="19">
        <f>E67+F67+G67+H67+I67+J67+K67</f>
        <v>6000000</v>
      </c>
      <c r="E67" s="19"/>
      <c r="F67" s="19"/>
      <c r="G67" s="19"/>
      <c r="H67" s="19"/>
      <c r="I67" s="19">
        <v>1000000</v>
      </c>
      <c r="J67" s="19">
        <v>5000000</v>
      </c>
      <c r="K67" s="19"/>
      <c r="L67" s="67"/>
      <c r="M67" s="20" t="s">
        <v>62</v>
      </c>
      <c r="N67" s="25"/>
      <c r="O67" s="25"/>
      <c r="P67" s="25"/>
      <c r="Q67" s="25"/>
      <c r="R67" s="18"/>
      <c r="S67" s="18">
        <v>1</v>
      </c>
      <c r="T67" s="18"/>
      <c r="U67" s="18">
        <v>1</v>
      </c>
    </row>
    <row r="68" spans="1:21" s="21" customFormat="1" ht="18.75" outlineLevel="1">
      <c r="A68" s="17"/>
      <c r="B68" s="78" t="s">
        <v>50</v>
      </c>
      <c r="C68" s="18" t="s">
        <v>2</v>
      </c>
      <c r="D68" s="19">
        <f aca="true" t="shared" si="24" ref="D68:J68">D69</f>
        <v>6000000</v>
      </c>
      <c r="E68" s="19">
        <f t="shared" si="24"/>
        <v>0</v>
      </c>
      <c r="F68" s="19">
        <f t="shared" si="24"/>
        <v>0</v>
      </c>
      <c r="G68" s="19">
        <f t="shared" si="24"/>
        <v>0</v>
      </c>
      <c r="H68" s="19">
        <f t="shared" si="24"/>
        <v>0</v>
      </c>
      <c r="I68" s="19">
        <f t="shared" si="24"/>
        <v>1000000</v>
      </c>
      <c r="J68" s="19">
        <f t="shared" si="24"/>
        <v>5000000</v>
      </c>
      <c r="K68" s="19"/>
      <c r="L68" s="66" t="s">
        <v>1</v>
      </c>
      <c r="M68" s="20" t="s">
        <v>24</v>
      </c>
      <c r="N68" s="25"/>
      <c r="O68" s="25"/>
      <c r="P68" s="25"/>
      <c r="Q68" s="25"/>
      <c r="R68" s="18">
        <v>1</v>
      </c>
      <c r="S68" s="18"/>
      <c r="T68" s="18"/>
      <c r="U68" s="18">
        <v>1</v>
      </c>
    </row>
    <row r="69" spans="1:21" s="21" customFormat="1" ht="37.5" outlineLevel="1">
      <c r="A69" s="17"/>
      <c r="B69" s="79"/>
      <c r="C69" s="22" t="s">
        <v>18</v>
      </c>
      <c r="D69" s="19">
        <f>E69+F69+G69+H69+I69+J69+K69</f>
        <v>6000000</v>
      </c>
      <c r="E69" s="19"/>
      <c r="F69" s="19"/>
      <c r="G69" s="19"/>
      <c r="H69" s="19"/>
      <c r="I69" s="19">
        <v>1000000</v>
      </c>
      <c r="J69" s="19">
        <v>5000000</v>
      </c>
      <c r="K69" s="19"/>
      <c r="L69" s="67"/>
      <c r="M69" s="20" t="s">
        <v>62</v>
      </c>
      <c r="N69" s="25"/>
      <c r="O69" s="25"/>
      <c r="P69" s="25"/>
      <c r="Q69" s="25"/>
      <c r="R69" s="18"/>
      <c r="S69" s="18">
        <v>1</v>
      </c>
      <c r="T69" s="18"/>
      <c r="U69" s="18">
        <v>1</v>
      </c>
    </row>
    <row r="70" spans="1:21" s="21" customFormat="1" ht="18.75" outlineLevel="1">
      <c r="A70" s="17"/>
      <c r="B70" s="78" t="s">
        <v>51</v>
      </c>
      <c r="C70" s="18" t="s">
        <v>2</v>
      </c>
      <c r="D70" s="19">
        <f aca="true" t="shared" si="25" ref="D70:J70">D71</f>
        <v>6000000</v>
      </c>
      <c r="E70" s="19">
        <f t="shared" si="25"/>
        <v>0</v>
      </c>
      <c r="F70" s="19">
        <f t="shared" si="25"/>
        <v>0</v>
      </c>
      <c r="G70" s="19">
        <f t="shared" si="25"/>
        <v>0</v>
      </c>
      <c r="H70" s="19">
        <f t="shared" si="25"/>
        <v>0</v>
      </c>
      <c r="I70" s="19">
        <f t="shared" si="25"/>
        <v>1000000</v>
      </c>
      <c r="J70" s="19">
        <f t="shared" si="25"/>
        <v>5000000</v>
      </c>
      <c r="K70" s="19"/>
      <c r="L70" s="66" t="s">
        <v>1</v>
      </c>
      <c r="M70" s="20" t="s">
        <v>24</v>
      </c>
      <c r="N70" s="25"/>
      <c r="O70" s="25"/>
      <c r="P70" s="25"/>
      <c r="Q70" s="25"/>
      <c r="R70" s="18">
        <v>1</v>
      </c>
      <c r="S70" s="18"/>
      <c r="T70" s="18"/>
      <c r="U70" s="18">
        <v>1</v>
      </c>
    </row>
    <row r="71" spans="1:21" s="21" customFormat="1" ht="37.5" outlineLevel="1">
      <c r="A71" s="17"/>
      <c r="B71" s="79"/>
      <c r="C71" s="22" t="s">
        <v>18</v>
      </c>
      <c r="D71" s="19">
        <f>E71+F71+G71+H71+I71+J71+K71</f>
        <v>6000000</v>
      </c>
      <c r="E71" s="19"/>
      <c r="F71" s="19"/>
      <c r="G71" s="19"/>
      <c r="H71" s="19"/>
      <c r="I71" s="19">
        <v>1000000</v>
      </c>
      <c r="J71" s="19">
        <v>5000000</v>
      </c>
      <c r="K71" s="19"/>
      <c r="L71" s="67"/>
      <c r="M71" s="20" t="s">
        <v>62</v>
      </c>
      <c r="N71" s="25"/>
      <c r="O71" s="25"/>
      <c r="P71" s="25"/>
      <c r="Q71" s="25"/>
      <c r="R71" s="18"/>
      <c r="S71" s="18">
        <v>1</v>
      </c>
      <c r="T71" s="18"/>
      <c r="U71" s="18">
        <v>1</v>
      </c>
    </row>
    <row r="72" spans="1:21" s="21" customFormat="1" ht="18.75" outlineLevel="1">
      <c r="A72" s="17"/>
      <c r="B72" s="78" t="s">
        <v>52</v>
      </c>
      <c r="C72" s="18" t="s">
        <v>2</v>
      </c>
      <c r="D72" s="19">
        <f aca="true" t="shared" si="26" ref="D72:J72">D73</f>
        <v>6000000</v>
      </c>
      <c r="E72" s="19">
        <f t="shared" si="26"/>
        <v>0</v>
      </c>
      <c r="F72" s="19">
        <f t="shared" si="26"/>
        <v>0</v>
      </c>
      <c r="G72" s="19">
        <f t="shared" si="26"/>
        <v>0</v>
      </c>
      <c r="H72" s="19">
        <f t="shared" si="26"/>
        <v>0</v>
      </c>
      <c r="I72" s="19">
        <f t="shared" si="26"/>
        <v>1000000</v>
      </c>
      <c r="J72" s="19">
        <f t="shared" si="26"/>
        <v>5000000</v>
      </c>
      <c r="K72" s="19"/>
      <c r="L72" s="66" t="s">
        <v>1</v>
      </c>
      <c r="M72" s="20" t="s">
        <v>24</v>
      </c>
      <c r="N72" s="25"/>
      <c r="O72" s="25"/>
      <c r="P72" s="25"/>
      <c r="Q72" s="25"/>
      <c r="R72" s="18">
        <v>1</v>
      </c>
      <c r="S72" s="18"/>
      <c r="T72" s="18"/>
      <c r="U72" s="18">
        <v>1</v>
      </c>
    </row>
    <row r="73" spans="1:21" s="21" customFormat="1" ht="37.5" outlineLevel="1">
      <c r="A73" s="17"/>
      <c r="B73" s="79"/>
      <c r="C73" s="22" t="s">
        <v>18</v>
      </c>
      <c r="D73" s="19">
        <f>E73+F73+G73+H73+I73+J73+K73</f>
        <v>6000000</v>
      </c>
      <c r="E73" s="19"/>
      <c r="F73" s="19"/>
      <c r="G73" s="19"/>
      <c r="H73" s="19"/>
      <c r="I73" s="19">
        <v>1000000</v>
      </c>
      <c r="J73" s="19">
        <v>5000000</v>
      </c>
      <c r="K73" s="19"/>
      <c r="L73" s="67"/>
      <c r="M73" s="20" t="s">
        <v>62</v>
      </c>
      <c r="N73" s="25"/>
      <c r="O73" s="25"/>
      <c r="P73" s="25"/>
      <c r="Q73" s="25"/>
      <c r="R73" s="18"/>
      <c r="S73" s="18">
        <v>1</v>
      </c>
      <c r="T73" s="18"/>
      <c r="U73" s="18">
        <v>1</v>
      </c>
    </row>
    <row r="74" spans="1:21" s="21" customFormat="1" ht="18.75" outlineLevel="1">
      <c r="A74" s="17"/>
      <c r="B74" s="78" t="s">
        <v>53</v>
      </c>
      <c r="C74" s="18" t="s">
        <v>2</v>
      </c>
      <c r="D74" s="19">
        <f aca="true" t="shared" si="27" ref="D74:J74">D75</f>
        <v>6000000</v>
      </c>
      <c r="E74" s="19">
        <f t="shared" si="27"/>
        <v>0</v>
      </c>
      <c r="F74" s="19">
        <f t="shared" si="27"/>
        <v>0</v>
      </c>
      <c r="G74" s="19">
        <f t="shared" si="27"/>
        <v>0</v>
      </c>
      <c r="H74" s="19">
        <f t="shared" si="27"/>
        <v>0</v>
      </c>
      <c r="I74" s="19">
        <f t="shared" si="27"/>
        <v>1000000</v>
      </c>
      <c r="J74" s="19">
        <f t="shared" si="27"/>
        <v>5000000</v>
      </c>
      <c r="K74" s="19"/>
      <c r="L74" s="66" t="s">
        <v>1</v>
      </c>
      <c r="M74" s="20" t="s">
        <v>24</v>
      </c>
      <c r="N74" s="25"/>
      <c r="O74" s="25"/>
      <c r="P74" s="25"/>
      <c r="Q74" s="25"/>
      <c r="R74" s="18">
        <v>1</v>
      </c>
      <c r="S74" s="18"/>
      <c r="T74" s="18"/>
      <c r="U74" s="18">
        <v>1</v>
      </c>
    </row>
    <row r="75" spans="1:21" s="21" customFormat="1" ht="37.5" outlineLevel="1">
      <c r="A75" s="17"/>
      <c r="B75" s="79"/>
      <c r="C75" s="22" t="s">
        <v>18</v>
      </c>
      <c r="D75" s="19">
        <f>E75+F75+G75+H75+I75+J75+K75</f>
        <v>6000000</v>
      </c>
      <c r="E75" s="19"/>
      <c r="F75" s="19"/>
      <c r="G75" s="19"/>
      <c r="H75" s="19"/>
      <c r="I75" s="19">
        <v>1000000</v>
      </c>
      <c r="J75" s="19">
        <v>5000000</v>
      </c>
      <c r="K75" s="19"/>
      <c r="L75" s="67"/>
      <c r="M75" s="20" t="s">
        <v>62</v>
      </c>
      <c r="N75" s="25"/>
      <c r="O75" s="25"/>
      <c r="P75" s="25"/>
      <c r="Q75" s="25"/>
      <c r="R75" s="18"/>
      <c r="S75" s="18">
        <v>1</v>
      </c>
      <c r="T75" s="18"/>
      <c r="U75" s="18">
        <v>1</v>
      </c>
    </row>
    <row r="76" spans="1:21" s="21" customFormat="1" ht="18.75" outlineLevel="1">
      <c r="A76" s="17"/>
      <c r="B76" s="78" t="s">
        <v>54</v>
      </c>
      <c r="C76" s="18" t="s">
        <v>2</v>
      </c>
      <c r="D76" s="19">
        <f aca="true" t="shared" si="28" ref="D76:J76">D77</f>
        <v>6000000</v>
      </c>
      <c r="E76" s="19">
        <f t="shared" si="28"/>
        <v>0</v>
      </c>
      <c r="F76" s="19">
        <f t="shared" si="28"/>
        <v>0</v>
      </c>
      <c r="G76" s="19">
        <f t="shared" si="28"/>
        <v>0</v>
      </c>
      <c r="H76" s="19">
        <f t="shared" si="28"/>
        <v>0</v>
      </c>
      <c r="I76" s="19">
        <f t="shared" si="28"/>
        <v>1000000</v>
      </c>
      <c r="J76" s="19">
        <f t="shared" si="28"/>
        <v>5000000</v>
      </c>
      <c r="K76" s="19"/>
      <c r="L76" s="66" t="s">
        <v>1</v>
      </c>
      <c r="M76" s="20" t="s">
        <v>24</v>
      </c>
      <c r="N76" s="25"/>
      <c r="O76" s="25"/>
      <c r="P76" s="25"/>
      <c r="Q76" s="25"/>
      <c r="R76" s="18">
        <v>1</v>
      </c>
      <c r="S76" s="18"/>
      <c r="T76" s="18"/>
      <c r="U76" s="18">
        <v>1</v>
      </c>
    </row>
    <row r="77" spans="1:21" s="21" customFormat="1" ht="37.5" outlineLevel="1">
      <c r="A77" s="17"/>
      <c r="B77" s="79"/>
      <c r="C77" s="22" t="s">
        <v>18</v>
      </c>
      <c r="D77" s="19">
        <f>E77+F77+G77+H77+I77+J77+K77</f>
        <v>6000000</v>
      </c>
      <c r="E77" s="19"/>
      <c r="F77" s="19"/>
      <c r="G77" s="19"/>
      <c r="H77" s="19"/>
      <c r="I77" s="19">
        <v>1000000</v>
      </c>
      <c r="J77" s="19">
        <v>5000000</v>
      </c>
      <c r="K77" s="19"/>
      <c r="L77" s="67"/>
      <c r="M77" s="20" t="s">
        <v>62</v>
      </c>
      <c r="N77" s="25"/>
      <c r="O77" s="25"/>
      <c r="P77" s="25"/>
      <c r="Q77" s="25"/>
      <c r="R77" s="18"/>
      <c r="S77" s="18">
        <v>1</v>
      </c>
      <c r="T77" s="18"/>
      <c r="U77" s="18">
        <v>1</v>
      </c>
    </row>
    <row r="78" spans="1:21" s="21" customFormat="1" ht="18.75" outlineLevel="1">
      <c r="A78" s="17"/>
      <c r="B78" s="78" t="s">
        <v>55</v>
      </c>
      <c r="C78" s="18" t="s">
        <v>2</v>
      </c>
      <c r="D78" s="19">
        <f aca="true" t="shared" si="29" ref="D78:J78">D79</f>
        <v>6000000</v>
      </c>
      <c r="E78" s="19">
        <f t="shared" si="29"/>
        <v>0</v>
      </c>
      <c r="F78" s="19">
        <f t="shared" si="29"/>
        <v>0</v>
      </c>
      <c r="G78" s="19">
        <f t="shared" si="29"/>
        <v>0</v>
      </c>
      <c r="H78" s="19">
        <f t="shared" si="29"/>
        <v>0</v>
      </c>
      <c r="I78" s="19">
        <f t="shared" si="29"/>
        <v>0</v>
      </c>
      <c r="J78" s="19">
        <f t="shared" si="29"/>
        <v>1000000</v>
      </c>
      <c r="K78" s="19">
        <f>K79</f>
        <v>5000000</v>
      </c>
      <c r="L78" s="66" t="s">
        <v>1</v>
      </c>
      <c r="M78" s="20" t="s">
        <v>24</v>
      </c>
      <c r="N78" s="25"/>
      <c r="O78" s="25"/>
      <c r="P78" s="25"/>
      <c r="Q78" s="25"/>
      <c r="R78" s="18"/>
      <c r="S78" s="18">
        <v>1</v>
      </c>
      <c r="T78" s="18"/>
      <c r="U78" s="18">
        <v>1</v>
      </c>
    </row>
    <row r="79" spans="1:21" s="21" customFormat="1" ht="37.5" outlineLevel="1">
      <c r="A79" s="17"/>
      <c r="B79" s="79"/>
      <c r="C79" s="22" t="s">
        <v>18</v>
      </c>
      <c r="D79" s="19">
        <f>E79+F79+G79+H79+I79+J79+K79</f>
        <v>6000000</v>
      </c>
      <c r="E79" s="19"/>
      <c r="F79" s="19"/>
      <c r="G79" s="19"/>
      <c r="H79" s="19"/>
      <c r="I79" s="19"/>
      <c r="J79" s="19">
        <v>1000000</v>
      </c>
      <c r="K79" s="19">
        <v>5000000</v>
      </c>
      <c r="L79" s="67"/>
      <c r="M79" s="20" t="s">
        <v>62</v>
      </c>
      <c r="N79" s="25"/>
      <c r="O79" s="25"/>
      <c r="P79" s="25"/>
      <c r="Q79" s="25"/>
      <c r="R79" s="18"/>
      <c r="S79" s="18"/>
      <c r="T79" s="18">
        <v>1</v>
      </c>
      <c r="U79" s="18">
        <v>1</v>
      </c>
    </row>
    <row r="80" spans="1:21" s="21" customFormat="1" ht="18.75" outlineLevel="1">
      <c r="A80" s="17"/>
      <c r="B80" s="78" t="s">
        <v>56</v>
      </c>
      <c r="C80" s="18" t="s">
        <v>2</v>
      </c>
      <c r="D80" s="19">
        <f aca="true" t="shared" si="30" ref="D80:J80">D81</f>
        <v>6000000</v>
      </c>
      <c r="E80" s="19">
        <f t="shared" si="30"/>
        <v>0</v>
      </c>
      <c r="F80" s="19">
        <f t="shared" si="30"/>
        <v>0</v>
      </c>
      <c r="G80" s="19">
        <f t="shared" si="30"/>
        <v>0</v>
      </c>
      <c r="H80" s="19">
        <f t="shared" si="30"/>
        <v>0</v>
      </c>
      <c r="I80" s="19">
        <f t="shared" si="30"/>
        <v>0</v>
      </c>
      <c r="J80" s="19">
        <f t="shared" si="30"/>
        <v>1000000</v>
      </c>
      <c r="K80" s="19">
        <f>K81</f>
        <v>5000000</v>
      </c>
      <c r="L80" s="66" t="s">
        <v>1</v>
      </c>
      <c r="M80" s="20" t="s">
        <v>24</v>
      </c>
      <c r="N80" s="25"/>
      <c r="O80" s="25"/>
      <c r="P80" s="25"/>
      <c r="Q80" s="25"/>
      <c r="R80" s="18"/>
      <c r="S80" s="18">
        <v>1</v>
      </c>
      <c r="T80" s="18"/>
      <c r="U80" s="18">
        <v>1</v>
      </c>
    </row>
    <row r="81" spans="1:21" s="21" customFormat="1" ht="37.5" outlineLevel="1">
      <c r="A81" s="17"/>
      <c r="B81" s="79"/>
      <c r="C81" s="22" t="s">
        <v>18</v>
      </c>
      <c r="D81" s="19">
        <f>E81+F81+G81+H81+I81+J81+K81</f>
        <v>6000000</v>
      </c>
      <c r="E81" s="19"/>
      <c r="F81" s="19"/>
      <c r="G81" s="19"/>
      <c r="H81" s="19"/>
      <c r="I81" s="19"/>
      <c r="J81" s="19">
        <v>1000000</v>
      </c>
      <c r="K81" s="19">
        <v>5000000</v>
      </c>
      <c r="L81" s="67"/>
      <c r="M81" s="20" t="s">
        <v>62</v>
      </c>
      <c r="N81" s="25"/>
      <c r="O81" s="25"/>
      <c r="P81" s="25"/>
      <c r="Q81" s="25"/>
      <c r="R81" s="18"/>
      <c r="S81" s="18"/>
      <c r="T81" s="18">
        <v>1</v>
      </c>
      <c r="U81" s="18">
        <v>1</v>
      </c>
    </row>
    <row r="82" spans="1:21" s="21" customFormat="1" ht="18.75" outlineLevel="1">
      <c r="A82" s="17"/>
      <c r="B82" s="78" t="s">
        <v>57</v>
      </c>
      <c r="C82" s="18" t="s">
        <v>2</v>
      </c>
      <c r="D82" s="19">
        <f aca="true" t="shared" si="31" ref="D82:J82">D83</f>
        <v>6000000</v>
      </c>
      <c r="E82" s="19">
        <f t="shared" si="31"/>
        <v>0</v>
      </c>
      <c r="F82" s="19">
        <f t="shared" si="31"/>
        <v>0</v>
      </c>
      <c r="G82" s="19">
        <f t="shared" si="31"/>
        <v>0</v>
      </c>
      <c r="H82" s="19">
        <f t="shared" si="31"/>
        <v>0</v>
      </c>
      <c r="I82" s="19">
        <f t="shared" si="31"/>
        <v>0</v>
      </c>
      <c r="J82" s="19">
        <f t="shared" si="31"/>
        <v>1000000</v>
      </c>
      <c r="K82" s="19">
        <f>K83</f>
        <v>5000000</v>
      </c>
      <c r="L82" s="66" t="s">
        <v>1</v>
      </c>
      <c r="M82" s="20" t="s">
        <v>24</v>
      </c>
      <c r="N82" s="25"/>
      <c r="O82" s="25"/>
      <c r="P82" s="25"/>
      <c r="Q82" s="25"/>
      <c r="R82" s="18"/>
      <c r="S82" s="18">
        <v>1</v>
      </c>
      <c r="T82" s="18"/>
      <c r="U82" s="18">
        <v>1</v>
      </c>
    </row>
    <row r="83" spans="1:21" s="21" customFormat="1" ht="37.5" outlineLevel="1">
      <c r="A83" s="17"/>
      <c r="B83" s="79"/>
      <c r="C83" s="22" t="s">
        <v>18</v>
      </c>
      <c r="D83" s="19">
        <f>E83+F83+G83+H83+I83+J83+K83</f>
        <v>6000000</v>
      </c>
      <c r="E83" s="19"/>
      <c r="F83" s="19"/>
      <c r="G83" s="19"/>
      <c r="H83" s="19"/>
      <c r="I83" s="19"/>
      <c r="J83" s="19">
        <v>1000000</v>
      </c>
      <c r="K83" s="19">
        <v>5000000</v>
      </c>
      <c r="L83" s="67"/>
      <c r="M83" s="20" t="s">
        <v>62</v>
      </c>
      <c r="N83" s="25"/>
      <c r="O83" s="25"/>
      <c r="P83" s="25"/>
      <c r="Q83" s="25"/>
      <c r="R83" s="18"/>
      <c r="S83" s="18"/>
      <c r="T83" s="18">
        <v>1</v>
      </c>
      <c r="U83" s="18">
        <v>1</v>
      </c>
    </row>
    <row r="84" spans="1:21" s="21" customFormat="1" ht="18.75" outlineLevel="1">
      <c r="A84" s="17"/>
      <c r="B84" s="78" t="s">
        <v>58</v>
      </c>
      <c r="C84" s="18" t="s">
        <v>2</v>
      </c>
      <c r="D84" s="19">
        <f aca="true" t="shared" si="32" ref="D84:J84">D85</f>
        <v>6000000</v>
      </c>
      <c r="E84" s="19">
        <f t="shared" si="32"/>
        <v>0</v>
      </c>
      <c r="F84" s="19">
        <f t="shared" si="32"/>
        <v>0</v>
      </c>
      <c r="G84" s="19">
        <f t="shared" si="32"/>
        <v>0</v>
      </c>
      <c r="H84" s="19">
        <f t="shared" si="32"/>
        <v>0</v>
      </c>
      <c r="I84" s="19">
        <f t="shared" si="32"/>
        <v>0</v>
      </c>
      <c r="J84" s="19">
        <f t="shared" si="32"/>
        <v>1000000</v>
      </c>
      <c r="K84" s="19">
        <f>K85</f>
        <v>5000000</v>
      </c>
      <c r="L84" s="66" t="s">
        <v>1</v>
      </c>
      <c r="M84" s="20" t="s">
        <v>24</v>
      </c>
      <c r="N84" s="25"/>
      <c r="O84" s="25"/>
      <c r="P84" s="25"/>
      <c r="Q84" s="25"/>
      <c r="R84" s="18"/>
      <c r="S84" s="18">
        <v>1</v>
      </c>
      <c r="T84" s="18"/>
      <c r="U84" s="18">
        <v>1</v>
      </c>
    </row>
    <row r="85" spans="1:21" s="21" customFormat="1" ht="37.5" outlineLevel="1">
      <c r="A85" s="17"/>
      <c r="B85" s="79"/>
      <c r="C85" s="22" t="s">
        <v>18</v>
      </c>
      <c r="D85" s="19">
        <f>E85+F85+G85+H85+I85+J85+K85</f>
        <v>6000000</v>
      </c>
      <c r="E85" s="19"/>
      <c r="F85" s="19"/>
      <c r="G85" s="19"/>
      <c r="H85" s="19"/>
      <c r="I85" s="19"/>
      <c r="J85" s="19">
        <v>1000000</v>
      </c>
      <c r="K85" s="19">
        <v>5000000</v>
      </c>
      <c r="L85" s="67"/>
      <c r="M85" s="20" t="s">
        <v>62</v>
      </c>
      <c r="N85" s="25"/>
      <c r="O85" s="25"/>
      <c r="P85" s="25"/>
      <c r="Q85" s="25"/>
      <c r="R85" s="18"/>
      <c r="S85" s="18"/>
      <c r="T85" s="18">
        <v>1</v>
      </c>
      <c r="U85" s="18">
        <v>1</v>
      </c>
    </row>
    <row r="86" spans="1:21" s="21" customFormat="1" ht="18.75" outlineLevel="1">
      <c r="A86" s="17"/>
      <c r="B86" s="78" t="s">
        <v>61</v>
      </c>
      <c r="C86" s="18" t="s">
        <v>2</v>
      </c>
      <c r="D86" s="19">
        <f>D87</f>
        <v>5500000</v>
      </c>
      <c r="E86" s="19">
        <f aca="true" t="shared" si="33" ref="E86:K86">E87</f>
        <v>0</v>
      </c>
      <c r="F86" s="19">
        <f t="shared" si="33"/>
        <v>0</v>
      </c>
      <c r="G86" s="19">
        <f t="shared" si="33"/>
        <v>0</v>
      </c>
      <c r="H86" s="19">
        <f t="shared" si="33"/>
        <v>0</v>
      </c>
      <c r="I86" s="19">
        <f t="shared" si="33"/>
        <v>1000000</v>
      </c>
      <c r="J86" s="19">
        <f t="shared" si="33"/>
        <v>4000000</v>
      </c>
      <c r="K86" s="19">
        <f t="shared" si="33"/>
        <v>500000</v>
      </c>
      <c r="L86" s="66"/>
      <c r="M86" s="20" t="s">
        <v>24</v>
      </c>
      <c r="N86" s="18"/>
      <c r="O86" s="18"/>
      <c r="P86" s="18"/>
      <c r="Q86" s="18"/>
      <c r="R86" s="18">
        <v>2</v>
      </c>
      <c r="S86" s="18"/>
      <c r="T86" s="18"/>
      <c r="U86" s="18">
        <v>2</v>
      </c>
    </row>
    <row r="87" spans="1:21" s="21" customFormat="1" ht="56.25" outlineLevel="1">
      <c r="A87" s="17"/>
      <c r="B87" s="79"/>
      <c r="C87" s="22" t="s">
        <v>18</v>
      </c>
      <c r="D87" s="19">
        <f>D89+D91+D93</f>
        <v>5500000</v>
      </c>
      <c r="E87" s="19">
        <f aca="true" t="shared" si="34" ref="E87:K87">E89+E91+E93</f>
        <v>0</v>
      </c>
      <c r="F87" s="19">
        <f t="shared" si="34"/>
        <v>0</v>
      </c>
      <c r="G87" s="19">
        <f t="shared" si="34"/>
        <v>0</v>
      </c>
      <c r="H87" s="19">
        <f t="shared" si="34"/>
        <v>0</v>
      </c>
      <c r="I87" s="19">
        <f t="shared" si="34"/>
        <v>1000000</v>
      </c>
      <c r="J87" s="19">
        <f t="shared" si="34"/>
        <v>4000000</v>
      </c>
      <c r="K87" s="19">
        <f t="shared" si="34"/>
        <v>500000</v>
      </c>
      <c r="L87" s="67"/>
      <c r="M87" s="20" t="s">
        <v>64</v>
      </c>
      <c r="N87" s="18"/>
      <c r="O87" s="18"/>
      <c r="P87" s="18"/>
      <c r="Q87" s="18"/>
      <c r="R87" s="18"/>
      <c r="S87" s="18">
        <v>2</v>
      </c>
      <c r="T87" s="18">
        <v>1</v>
      </c>
      <c r="U87" s="18">
        <v>3</v>
      </c>
    </row>
    <row r="88" spans="1:21" s="21" customFormat="1" ht="18.75" outlineLevel="1">
      <c r="A88" s="17"/>
      <c r="B88" s="78" t="s">
        <v>59</v>
      </c>
      <c r="C88" s="18" t="s">
        <v>2</v>
      </c>
      <c r="D88" s="19">
        <f aca="true" t="shared" si="35" ref="D88:J88">D89</f>
        <v>3000000</v>
      </c>
      <c r="E88" s="19">
        <f t="shared" si="35"/>
        <v>0</v>
      </c>
      <c r="F88" s="19">
        <f t="shared" si="35"/>
        <v>0</v>
      </c>
      <c r="G88" s="19">
        <f t="shared" si="35"/>
        <v>0</v>
      </c>
      <c r="H88" s="19">
        <f t="shared" si="35"/>
        <v>0</v>
      </c>
      <c r="I88" s="19">
        <f t="shared" si="35"/>
        <v>500000</v>
      </c>
      <c r="J88" s="19">
        <f t="shared" si="35"/>
        <v>2500000</v>
      </c>
      <c r="K88" s="19"/>
      <c r="L88" s="66" t="s">
        <v>1</v>
      </c>
      <c r="M88" s="20" t="s">
        <v>24</v>
      </c>
      <c r="N88" s="18"/>
      <c r="O88" s="18"/>
      <c r="P88" s="18"/>
      <c r="Q88" s="18"/>
      <c r="R88" s="18">
        <v>1</v>
      </c>
      <c r="S88" s="18"/>
      <c r="T88" s="18"/>
      <c r="U88" s="18">
        <v>1</v>
      </c>
    </row>
    <row r="89" spans="1:21" s="21" customFormat="1" ht="56.25" outlineLevel="1">
      <c r="A89" s="17"/>
      <c r="B89" s="79"/>
      <c r="C89" s="22" t="s">
        <v>18</v>
      </c>
      <c r="D89" s="19">
        <f>E89+F89+G89+H89+I89+J89+K89</f>
        <v>3000000</v>
      </c>
      <c r="E89" s="19"/>
      <c r="F89" s="19"/>
      <c r="G89" s="19"/>
      <c r="H89" s="19"/>
      <c r="I89" s="19">
        <v>500000</v>
      </c>
      <c r="J89" s="19">
        <v>2500000</v>
      </c>
      <c r="K89" s="19"/>
      <c r="L89" s="67"/>
      <c r="M89" s="20" t="s">
        <v>64</v>
      </c>
      <c r="N89" s="18"/>
      <c r="O89" s="18"/>
      <c r="P89" s="18"/>
      <c r="Q89" s="18"/>
      <c r="R89" s="18"/>
      <c r="S89" s="18">
        <v>1</v>
      </c>
      <c r="T89" s="18"/>
      <c r="U89" s="18">
        <v>1</v>
      </c>
    </row>
    <row r="90" spans="1:21" s="21" customFormat="1" ht="18.75" outlineLevel="1">
      <c r="A90" s="17"/>
      <c r="B90" s="78" t="s">
        <v>60</v>
      </c>
      <c r="C90" s="18" t="s">
        <v>2</v>
      </c>
      <c r="D90" s="19">
        <f aca="true" t="shared" si="36" ref="D90:J90">D91</f>
        <v>2000000</v>
      </c>
      <c r="E90" s="19">
        <f t="shared" si="36"/>
        <v>0</v>
      </c>
      <c r="F90" s="19">
        <f t="shared" si="36"/>
        <v>0</v>
      </c>
      <c r="G90" s="19">
        <f t="shared" si="36"/>
        <v>0</v>
      </c>
      <c r="H90" s="19">
        <f t="shared" si="36"/>
        <v>0</v>
      </c>
      <c r="I90" s="19">
        <f t="shared" si="36"/>
        <v>500000</v>
      </c>
      <c r="J90" s="19">
        <f t="shared" si="36"/>
        <v>1500000</v>
      </c>
      <c r="K90" s="19"/>
      <c r="L90" s="66" t="s">
        <v>1</v>
      </c>
      <c r="M90" s="20" t="s">
        <v>24</v>
      </c>
      <c r="N90" s="18"/>
      <c r="O90" s="18"/>
      <c r="P90" s="18"/>
      <c r="Q90" s="18"/>
      <c r="R90" s="18">
        <v>1</v>
      </c>
      <c r="S90" s="18"/>
      <c r="T90" s="18"/>
      <c r="U90" s="18">
        <v>1</v>
      </c>
    </row>
    <row r="91" spans="1:21" s="21" customFormat="1" ht="48.75" customHeight="1" outlineLevel="1">
      <c r="A91" s="17"/>
      <c r="B91" s="79"/>
      <c r="C91" s="22" t="s">
        <v>18</v>
      </c>
      <c r="D91" s="19">
        <f>E91+F91+G91+H91+I91+J91+K91</f>
        <v>2000000</v>
      </c>
      <c r="E91" s="19"/>
      <c r="F91" s="19"/>
      <c r="G91" s="19"/>
      <c r="H91" s="19"/>
      <c r="I91" s="19">
        <v>500000</v>
      </c>
      <c r="J91" s="19">
        <v>1500000</v>
      </c>
      <c r="K91" s="19"/>
      <c r="L91" s="67"/>
      <c r="M91" s="20" t="s">
        <v>64</v>
      </c>
      <c r="N91" s="18"/>
      <c r="O91" s="18"/>
      <c r="P91" s="18"/>
      <c r="Q91" s="18"/>
      <c r="R91" s="18"/>
      <c r="S91" s="18">
        <v>1</v>
      </c>
      <c r="T91" s="18"/>
      <c r="U91" s="18">
        <v>1</v>
      </c>
    </row>
    <row r="92" spans="1:21" s="21" customFormat="1" ht="18.75" outlineLevel="1">
      <c r="A92" s="17"/>
      <c r="B92" s="78" t="s">
        <v>63</v>
      </c>
      <c r="C92" s="18" t="s">
        <v>2</v>
      </c>
      <c r="D92" s="19">
        <f aca="true" t="shared" si="37" ref="D92:K92">D93</f>
        <v>500000</v>
      </c>
      <c r="E92" s="19">
        <f t="shared" si="37"/>
        <v>0</v>
      </c>
      <c r="F92" s="19">
        <f t="shared" si="37"/>
        <v>0</v>
      </c>
      <c r="G92" s="19">
        <f t="shared" si="37"/>
        <v>0</v>
      </c>
      <c r="H92" s="19">
        <f t="shared" si="37"/>
        <v>0</v>
      </c>
      <c r="I92" s="19">
        <f t="shared" si="37"/>
        <v>0</v>
      </c>
      <c r="J92" s="19">
        <f t="shared" si="37"/>
        <v>0</v>
      </c>
      <c r="K92" s="19">
        <f t="shared" si="37"/>
        <v>500000</v>
      </c>
      <c r="L92" s="66" t="s">
        <v>1</v>
      </c>
      <c r="M92" s="107" t="s">
        <v>64</v>
      </c>
      <c r="N92" s="66"/>
      <c r="O92" s="66"/>
      <c r="P92" s="66"/>
      <c r="Q92" s="66"/>
      <c r="R92" s="66"/>
      <c r="S92" s="66"/>
      <c r="T92" s="64">
        <v>1</v>
      </c>
      <c r="U92" s="66">
        <v>1</v>
      </c>
    </row>
    <row r="93" spans="1:21" s="21" customFormat="1" ht="37.5" outlineLevel="1">
      <c r="A93" s="17"/>
      <c r="B93" s="79"/>
      <c r="C93" s="22" t="s">
        <v>18</v>
      </c>
      <c r="D93" s="19">
        <f>E93+F93+G93+H93+I93+J93+K93</f>
        <v>500000</v>
      </c>
      <c r="E93" s="19"/>
      <c r="F93" s="19"/>
      <c r="G93" s="19"/>
      <c r="H93" s="19"/>
      <c r="I93" s="19"/>
      <c r="J93" s="19"/>
      <c r="K93" s="19">
        <v>500000</v>
      </c>
      <c r="L93" s="67"/>
      <c r="M93" s="108"/>
      <c r="N93" s="67"/>
      <c r="O93" s="67"/>
      <c r="P93" s="67"/>
      <c r="Q93" s="67"/>
      <c r="R93" s="67"/>
      <c r="S93" s="67"/>
      <c r="T93" s="65"/>
      <c r="U93" s="67"/>
    </row>
    <row r="94" spans="1:21" s="21" customFormat="1" ht="18.75" outlineLevel="1">
      <c r="A94" s="45"/>
      <c r="B94" s="109" t="s">
        <v>25</v>
      </c>
      <c r="C94" s="18" t="s">
        <v>2</v>
      </c>
      <c r="D94" s="50">
        <f>D95</f>
        <v>140197394</v>
      </c>
      <c r="E94" s="50">
        <f aca="true" t="shared" si="38" ref="E94:K94">E95</f>
        <v>0</v>
      </c>
      <c r="F94" s="50">
        <f t="shared" si="38"/>
        <v>0</v>
      </c>
      <c r="G94" s="50">
        <f t="shared" si="38"/>
        <v>0</v>
      </c>
      <c r="H94" s="50">
        <f t="shared" si="38"/>
        <v>0</v>
      </c>
      <c r="I94" s="50">
        <f t="shared" si="38"/>
        <v>29197394</v>
      </c>
      <c r="J94" s="50">
        <f t="shared" si="38"/>
        <v>81500000</v>
      </c>
      <c r="K94" s="50">
        <f t="shared" si="38"/>
        <v>29500000</v>
      </c>
      <c r="L94" s="66" t="s">
        <v>23</v>
      </c>
      <c r="M94" s="66" t="s">
        <v>23</v>
      </c>
      <c r="N94" s="66" t="s">
        <v>23</v>
      </c>
      <c r="O94" s="66" t="s">
        <v>23</v>
      </c>
      <c r="P94" s="66" t="s">
        <v>23</v>
      </c>
      <c r="Q94" s="66" t="s">
        <v>23</v>
      </c>
      <c r="R94" s="66" t="s">
        <v>23</v>
      </c>
      <c r="S94" s="66" t="s">
        <v>23</v>
      </c>
      <c r="T94" s="64" t="s">
        <v>23</v>
      </c>
      <c r="U94" s="117" t="s">
        <v>23</v>
      </c>
    </row>
    <row r="95" spans="1:21" s="21" customFormat="1" ht="37.5" outlineLevel="1">
      <c r="A95" s="45"/>
      <c r="B95" s="110"/>
      <c r="C95" s="22" t="s">
        <v>18</v>
      </c>
      <c r="D95" s="50">
        <f aca="true" t="shared" si="39" ref="D95:K95">D22+D32+D38+D59+D87</f>
        <v>140197394</v>
      </c>
      <c r="E95" s="50">
        <f t="shared" si="39"/>
        <v>0</v>
      </c>
      <c r="F95" s="50">
        <f t="shared" si="39"/>
        <v>0</v>
      </c>
      <c r="G95" s="50">
        <f t="shared" si="39"/>
        <v>0</v>
      </c>
      <c r="H95" s="50">
        <f t="shared" si="39"/>
        <v>0</v>
      </c>
      <c r="I95" s="50">
        <f t="shared" si="39"/>
        <v>29197394</v>
      </c>
      <c r="J95" s="50">
        <f t="shared" si="39"/>
        <v>81500000</v>
      </c>
      <c r="K95" s="50">
        <f t="shared" si="39"/>
        <v>29500000</v>
      </c>
      <c r="L95" s="67"/>
      <c r="M95" s="67"/>
      <c r="N95" s="67"/>
      <c r="O95" s="67"/>
      <c r="P95" s="67"/>
      <c r="Q95" s="67"/>
      <c r="R95" s="67"/>
      <c r="S95" s="67"/>
      <c r="T95" s="65"/>
      <c r="U95" s="117"/>
    </row>
    <row r="96" spans="1:21" s="2" customFormat="1" ht="37.5" customHeight="1" outlineLevel="1">
      <c r="A96" s="51"/>
      <c r="B96" s="69" t="s">
        <v>20</v>
      </c>
      <c r="C96" s="18" t="s">
        <v>2</v>
      </c>
      <c r="D96" s="52">
        <f>D97</f>
        <v>140197394</v>
      </c>
      <c r="E96" s="52">
        <f aca="true" t="shared" si="40" ref="E96:K96">E97</f>
        <v>0</v>
      </c>
      <c r="F96" s="52">
        <f t="shared" si="40"/>
        <v>0</v>
      </c>
      <c r="G96" s="52">
        <f t="shared" si="40"/>
        <v>0</v>
      </c>
      <c r="H96" s="52">
        <f t="shared" si="40"/>
        <v>0</v>
      </c>
      <c r="I96" s="52">
        <f t="shared" si="40"/>
        <v>29197394</v>
      </c>
      <c r="J96" s="52">
        <f t="shared" si="40"/>
        <v>81500000</v>
      </c>
      <c r="K96" s="52">
        <f t="shared" si="40"/>
        <v>29500000</v>
      </c>
      <c r="L96" s="66" t="s">
        <v>23</v>
      </c>
      <c r="M96" s="80" t="s">
        <v>23</v>
      </c>
      <c r="N96" s="66" t="s">
        <v>23</v>
      </c>
      <c r="O96" s="66" t="s">
        <v>23</v>
      </c>
      <c r="P96" s="66" t="s">
        <v>23</v>
      </c>
      <c r="Q96" s="66" t="s">
        <v>23</v>
      </c>
      <c r="R96" s="66" t="s">
        <v>23</v>
      </c>
      <c r="S96" s="66" t="s">
        <v>23</v>
      </c>
      <c r="T96" s="64" t="s">
        <v>23</v>
      </c>
      <c r="U96" s="117" t="s">
        <v>23</v>
      </c>
    </row>
    <row r="97" spans="1:21" s="2" customFormat="1" ht="37.5" outlineLevel="1">
      <c r="A97" s="51"/>
      <c r="B97" s="71"/>
      <c r="C97" s="22" t="s">
        <v>18</v>
      </c>
      <c r="D97" s="52">
        <f>D99</f>
        <v>140197394</v>
      </c>
      <c r="E97" s="52">
        <f aca="true" t="shared" si="41" ref="E97:K97">E99</f>
        <v>0</v>
      </c>
      <c r="F97" s="52">
        <f t="shared" si="41"/>
        <v>0</v>
      </c>
      <c r="G97" s="52">
        <f t="shared" si="41"/>
        <v>0</v>
      </c>
      <c r="H97" s="52">
        <f t="shared" si="41"/>
        <v>0</v>
      </c>
      <c r="I97" s="52">
        <f t="shared" si="41"/>
        <v>29197394</v>
      </c>
      <c r="J97" s="52">
        <f t="shared" si="41"/>
        <v>81500000</v>
      </c>
      <c r="K97" s="52">
        <f t="shared" si="41"/>
        <v>29500000</v>
      </c>
      <c r="L97" s="72"/>
      <c r="M97" s="81"/>
      <c r="N97" s="72"/>
      <c r="O97" s="72"/>
      <c r="P97" s="72"/>
      <c r="Q97" s="72"/>
      <c r="R97" s="72"/>
      <c r="S97" s="72"/>
      <c r="T97" s="68"/>
      <c r="U97" s="117"/>
    </row>
    <row r="98" spans="1:21" s="2" customFormat="1" ht="37.5" customHeight="1" outlineLevel="1">
      <c r="A98" s="51"/>
      <c r="B98" s="69" t="s">
        <v>16</v>
      </c>
      <c r="C98" s="18" t="s">
        <v>2</v>
      </c>
      <c r="D98" s="52">
        <f>D99</f>
        <v>140197394</v>
      </c>
      <c r="E98" s="52">
        <f aca="true" t="shared" si="42" ref="E98:K98">E99</f>
        <v>0</v>
      </c>
      <c r="F98" s="52">
        <f t="shared" si="42"/>
        <v>0</v>
      </c>
      <c r="G98" s="52">
        <f t="shared" si="42"/>
        <v>0</v>
      </c>
      <c r="H98" s="52">
        <f t="shared" si="42"/>
        <v>0</v>
      </c>
      <c r="I98" s="52">
        <f t="shared" si="42"/>
        <v>29197394</v>
      </c>
      <c r="J98" s="52">
        <f t="shared" si="42"/>
        <v>81500000</v>
      </c>
      <c r="K98" s="52">
        <f t="shared" si="42"/>
        <v>29500000</v>
      </c>
      <c r="L98" s="66" t="s">
        <v>23</v>
      </c>
      <c r="M98" s="80" t="s">
        <v>23</v>
      </c>
      <c r="N98" s="66" t="s">
        <v>23</v>
      </c>
      <c r="O98" s="66" t="s">
        <v>23</v>
      </c>
      <c r="P98" s="66" t="s">
        <v>23</v>
      </c>
      <c r="Q98" s="66" t="s">
        <v>23</v>
      </c>
      <c r="R98" s="66" t="s">
        <v>23</v>
      </c>
      <c r="S98" s="66" t="s">
        <v>23</v>
      </c>
      <c r="T98" s="64" t="s">
        <v>23</v>
      </c>
      <c r="U98" s="117" t="s">
        <v>23</v>
      </c>
    </row>
    <row r="99" spans="1:21" s="2" customFormat="1" ht="37.5" outlineLevel="1">
      <c r="A99" s="51"/>
      <c r="B99" s="70"/>
      <c r="C99" s="22" t="s">
        <v>18</v>
      </c>
      <c r="D99" s="50">
        <f aca="true" t="shared" si="43" ref="D99:K99">D95</f>
        <v>140197394</v>
      </c>
      <c r="E99" s="50">
        <f t="shared" si="43"/>
        <v>0</v>
      </c>
      <c r="F99" s="50">
        <f t="shared" si="43"/>
        <v>0</v>
      </c>
      <c r="G99" s="50">
        <f t="shared" si="43"/>
        <v>0</v>
      </c>
      <c r="H99" s="50">
        <f t="shared" si="43"/>
        <v>0</v>
      </c>
      <c r="I99" s="50">
        <f t="shared" si="43"/>
        <v>29197394</v>
      </c>
      <c r="J99" s="50">
        <f t="shared" si="43"/>
        <v>81500000</v>
      </c>
      <c r="K99" s="50">
        <f t="shared" si="43"/>
        <v>29500000</v>
      </c>
      <c r="L99" s="67"/>
      <c r="M99" s="82"/>
      <c r="N99" s="67"/>
      <c r="O99" s="67"/>
      <c r="P99" s="67"/>
      <c r="Q99" s="67"/>
      <c r="R99" s="67"/>
      <c r="S99" s="67"/>
      <c r="T99" s="65"/>
      <c r="U99" s="117"/>
    </row>
    <row r="100" spans="1:20" ht="18.75">
      <c r="A100" s="53"/>
      <c r="B100" s="2"/>
      <c r="C100" s="54"/>
      <c r="D100" s="55"/>
      <c r="E100" s="55"/>
      <c r="F100" s="55"/>
      <c r="G100" s="55"/>
      <c r="H100" s="55"/>
      <c r="I100" s="55"/>
      <c r="J100" s="55"/>
      <c r="K100" s="55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ht="18.75">
      <c r="A101" s="53"/>
      <c r="B101" s="2"/>
      <c r="C101" s="54"/>
      <c r="D101" s="55"/>
      <c r="E101" s="55"/>
      <c r="F101" s="55"/>
      <c r="G101" s="55"/>
      <c r="H101" s="55"/>
      <c r="I101" s="55"/>
      <c r="J101" s="55"/>
      <c r="K101" s="55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5:7" ht="18.75">
      <c r="E102" s="9"/>
      <c r="F102" s="9"/>
      <c r="G102" s="9"/>
    </row>
    <row r="103" spans="2:7" ht="18.75">
      <c r="B103" s="97"/>
      <c r="C103" s="97"/>
      <c r="D103" s="97"/>
      <c r="E103" s="97"/>
      <c r="F103" s="9"/>
      <c r="G103" s="9"/>
    </row>
    <row r="104" spans="5:7" ht="18.75">
      <c r="E104" s="9"/>
      <c r="F104" s="9"/>
      <c r="G104" s="9"/>
    </row>
    <row r="105" spans="1:7" ht="18.75">
      <c r="A105" s="1"/>
      <c r="E105" s="9"/>
      <c r="F105" s="9"/>
      <c r="G105" s="9"/>
    </row>
    <row r="106" spans="1:7" ht="18.75">
      <c r="A106" s="1"/>
      <c r="E106" s="9"/>
      <c r="F106" s="9"/>
      <c r="G106" s="9"/>
    </row>
    <row r="107" spans="1:7" ht="18.75">
      <c r="A107" s="1"/>
      <c r="E107" s="9"/>
      <c r="F107" s="9"/>
      <c r="G107" s="9"/>
    </row>
    <row r="108" spans="5:7" ht="18.75">
      <c r="E108" s="9"/>
      <c r="F108" s="9"/>
      <c r="G108" s="9"/>
    </row>
    <row r="109" spans="5:7" ht="18.75">
      <c r="E109" s="9"/>
      <c r="F109" s="9"/>
      <c r="G109" s="9"/>
    </row>
    <row r="110" spans="5:7" ht="18.75">
      <c r="E110" s="9"/>
      <c r="F110" s="9"/>
      <c r="G110" s="9"/>
    </row>
    <row r="111" spans="5:7" ht="18.75">
      <c r="E111" s="9"/>
      <c r="F111" s="9"/>
      <c r="G111" s="9"/>
    </row>
    <row r="112" spans="5:7" ht="18.75">
      <c r="E112" s="9"/>
      <c r="F112" s="9"/>
      <c r="G112" s="9"/>
    </row>
    <row r="113" spans="5:7" ht="18.75">
      <c r="E113" s="9"/>
      <c r="F113" s="9"/>
      <c r="G113" s="9"/>
    </row>
    <row r="114" spans="5:7" ht="18.75">
      <c r="E114" s="9"/>
      <c r="F114" s="9"/>
      <c r="G114" s="9"/>
    </row>
    <row r="115" spans="1:7" ht="18.75">
      <c r="A115" s="57"/>
      <c r="E115" s="9"/>
      <c r="F115" s="9"/>
      <c r="G115" s="9"/>
    </row>
    <row r="116" spans="1:7" ht="18.75">
      <c r="A116" s="57"/>
      <c r="E116" s="9"/>
      <c r="F116" s="9"/>
      <c r="G116" s="9"/>
    </row>
    <row r="117" spans="5:7" ht="18.75">
      <c r="E117" s="9"/>
      <c r="F117" s="9"/>
      <c r="G117" s="9"/>
    </row>
    <row r="118" spans="5:7" ht="18.75">
      <c r="E118" s="9"/>
      <c r="F118" s="9"/>
      <c r="G118" s="9"/>
    </row>
    <row r="119" spans="5:7" ht="18.75">
      <c r="E119" s="9"/>
      <c r="F119" s="9"/>
      <c r="G119" s="9"/>
    </row>
    <row r="120" spans="5:7" ht="18.75">
      <c r="E120" s="9"/>
      <c r="F120" s="9"/>
      <c r="G120" s="9"/>
    </row>
    <row r="121" spans="5:7" ht="18.75">
      <c r="E121" s="9"/>
      <c r="F121" s="9"/>
      <c r="G121" s="9"/>
    </row>
    <row r="122" spans="5:7" ht="18.75">
      <c r="E122" s="9"/>
      <c r="F122" s="9"/>
      <c r="G122" s="9"/>
    </row>
    <row r="123" spans="5:7" ht="18.75">
      <c r="E123" s="9"/>
      <c r="F123" s="9"/>
      <c r="G123" s="9"/>
    </row>
    <row r="124" spans="5:7" ht="18.75">
      <c r="E124" s="9"/>
      <c r="F124" s="9"/>
      <c r="G124" s="9"/>
    </row>
    <row r="125" spans="5:7" ht="18.75">
      <c r="E125" s="9"/>
      <c r="F125" s="9"/>
      <c r="G125" s="9"/>
    </row>
    <row r="126" spans="5:7" ht="18.75">
      <c r="E126" s="9"/>
      <c r="F126" s="9"/>
      <c r="G126" s="9"/>
    </row>
    <row r="127" spans="5:7" ht="18.75">
      <c r="E127" s="9"/>
      <c r="F127" s="9"/>
      <c r="G127" s="9"/>
    </row>
    <row r="128" spans="5:7" ht="18.75">
      <c r="E128" s="9"/>
      <c r="F128" s="9"/>
      <c r="G128" s="9"/>
    </row>
    <row r="129" spans="5:7" ht="18.75">
      <c r="E129" s="9"/>
      <c r="F129" s="9"/>
      <c r="G129" s="9"/>
    </row>
    <row r="130" spans="5:7" ht="18.75">
      <c r="E130" s="9"/>
      <c r="F130" s="9"/>
      <c r="G130" s="9"/>
    </row>
    <row r="131" spans="5:7" ht="18.75">
      <c r="E131" s="9"/>
      <c r="F131" s="9"/>
      <c r="G131" s="9"/>
    </row>
    <row r="132" spans="5:7" ht="18.75">
      <c r="E132" s="9"/>
      <c r="F132" s="9"/>
      <c r="G132" s="9"/>
    </row>
    <row r="133" spans="5:7" ht="18.75">
      <c r="E133" s="9"/>
      <c r="F133" s="9"/>
      <c r="G133" s="9"/>
    </row>
    <row r="134" spans="5:7" ht="18.75">
      <c r="E134" s="9"/>
      <c r="F134" s="9"/>
      <c r="G134" s="9"/>
    </row>
    <row r="135" spans="5:7" ht="18.75">
      <c r="E135" s="9"/>
      <c r="F135" s="9"/>
      <c r="G135" s="9"/>
    </row>
    <row r="136" spans="5:7" ht="18.75">
      <c r="E136" s="9"/>
      <c r="F136" s="9"/>
      <c r="G136" s="9"/>
    </row>
    <row r="137" spans="5:7" ht="18.75">
      <c r="E137" s="9"/>
      <c r="F137" s="9"/>
      <c r="G137" s="9"/>
    </row>
    <row r="138" spans="5:7" ht="18.75">
      <c r="E138" s="9"/>
      <c r="F138" s="9"/>
      <c r="G138" s="9"/>
    </row>
    <row r="139" spans="5:7" ht="18.75">
      <c r="E139" s="9"/>
      <c r="F139" s="9"/>
      <c r="G139" s="9"/>
    </row>
    <row r="140" spans="5:7" ht="18.75">
      <c r="E140" s="9"/>
      <c r="F140" s="9"/>
      <c r="G140" s="9"/>
    </row>
    <row r="141" spans="5:7" ht="18.75">
      <c r="E141" s="9"/>
      <c r="F141" s="9"/>
      <c r="G141" s="9"/>
    </row>
    <row r="142" spans="5:7" ht="18.75">
      <c r="E142" s="9"/>
      <c r="F142" s="9"/>
      <c r="G142" s="9"/>
    </row>
    <row r="143" spans="5:7" ht="18.75">
      <c r="E143" s="9"/>
      <c r="F143" s="9"/>
      <c r="G143" s="9"/>
    </row>
    <row r="144" spans="5:7" ht="18.75">
      <c r="E144" s="9"/>
      <c r="F144" s="9"/>
      <c r="G144" s="9"/>
    </row>
    <row r="145" spans="5:7" ht="18.75">
      <c r="E145" s="9"/>
      <c r="F145" s="9"/>
      <c r="G145" s="9"/>
    </row>
    <row r="146" spans="5:7" ht="18.75">
      <c r="E146" s="9"/>
      <c r="F146" s="9"/>
      <c r="G146" s="9"/>
    </row>
    <row r="147" spans="5:7" ht="18.75">
      <c r="E147" s="9"/>
      <c r="F147" s="9"/>
      <c r="G147" s="9"/>
    </row>
    <row r="148" spans="5:7" ht="18.75">
      <c r="E148" s="9"/>
      <c r="F148" s="9"/>
      <c r="G148" s="9"/>
    </row>
    <row r="149" spans="5:7" ht="18.75">
      <c r="E149" s="9"/>
      <c r="F149" s="9"/>
      <c r="G149" s="9"/>
    </row>
    <row r="150" spans="5:7" ht="18.75">
      <c r="E150" s="9"/>
      <c r="F150" s="9"/>
      <c r="G150" s="9"/>
    </row>
    <row r="151" spans="5:7" ht="18.75">
      <c r="E151" s="9"/>
      <c r="F151" s="9"/>
      <c r="G151" s="9"/>
    </row>
    <row r="152" spans="5:7" ht="18.75">
      <c r="E152" s="9"/>
      <c r="F152" s="9"/>
      <c r="G152" s="9"/>
    </row>
    <row r="153" spans="5:7" ht="18.75">
      <c r="E153" s="9"/>
      <c r="F153" s="9"/>
      <c r="G153" s="9"/>
    </row>
    <row r="154" spans="5:7" ht="18.75">
      <c r="E154" s="9"/>
      <c r="F154" s="9"/>
      <c r="G154" s="9"/>
    </row>
    <row r="155" spans="5:7" ht="18.75">
      <c r="E155" s="9"/>
      <c r="F155" s="9"/>
      <c r="G155" s="9"/>
    </row>
    <row r="156" spans="5:7" ht="18.75">
      <c r="E156" s="9"/>
      <c r="F156" s="9"/>
      <c r="G156" s="9"/>
    </row>
    <row r="157" spans="5:7" ht="18.75">
      <c r="E157" s="9"/>
      <c r="F157" s="9"/>
      <c r="G157" s="9"/>
    </row>
    <row r="158" spans="5:7" ht="18.75">
      <c r="E158" s="9"/>
      <c r="F158" s="9"/>
      <c r="G158" s="9"/>
    </row>
    <row r="159" spans="5:7" ht="18.75">
      <c r="E159" s="9"/>
      <c r="F159" s="9"/>
      <c r="G159" s="9"/>
    </row>
    <row r="160" spans="5:7" ht="18.75">
      <c r="E160" s="9"/>
      <c r="F160" s="9"/>
      <c r="G160" s="9"/>
    </row>
    <row r="161" spans="5:7" ht="18.75">
      <c r="E161" s="9"/>
      <c r="F161" s="9"/>
      <c r="G161" s="9"/>
    </row>
    <row r="162" spans="5:7" ht="18.75">
      <c r="E162" s="9"/>
      <c r="F162" s="9"/>
      <c r="G162" s="9"/>
    </row>
    <row r="163" spans="5:7" ht="18.75">
      <c r="E163" s="9"/>
      <c r="F163" s="9"/>
      <c r="G163" s="9"/>
    </row>
    <row r="164" spans="1:47" s="12" customFormat="1" ht="18.75">
      <c r="A164" s="13"/>
      <c r="B164" s="14"/>
      <c r="C164" s="15"/>
      <c r="D164" s="11"/>
      <c r="E164" s="11"/>
      <c r="F164" s="11"/>
      <c r="G164" s="11"/>
      <c r="H164" s="11"/>
      <c r="I164" s="11"/>
      <c r="J164" s="11"/>
      <c r="K164" s="11"/>
      <c r="L164" s="16"/>
      <c r="M164" s="16"/>
      <c r="N164" s="16"/>
      <c r="O164" s="16"/>
      <c r="P164" s="16"/>
      <c r="Q164" s="16"/>
      <c r="R164" s="16"/>
      <c r="S164" s="16"/>
      <c r="T164" s="16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</row>
    <row r="165" spans="1:47" s="12" customFormat="1" ht="18.75">
      <c r="A165" s="13"/>
      <c r="B165" s="14"/>
      <c r="C165" s="15"/>
      <c r="D165" s="11"/>
      <c r="E165" s="11"/>
      <c r="F165" s="11"/>
      <c r="G165" s="11"/>
      <c r="H165" s="11"/>
      <c r="I165" s="11"/>
      <c r="J165" s="11"/>
      <c r="K165" s="11"/>
      <c r="L165" s="16"/>
      <c r="M165" s="16"/>
      <c r="N165" s="16"/>
      <c r="O165" s="16"/>
      <c r="P165" s="16"/>
      <c r="Q165" s="16"/>
      <c r="R165" s="16"/>
      <c r="S165" s="16"/>
      <c r="T165" s="16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</row>
    <row r="166" spans="1:47" s="12" customFormat="1" ht="18.75">
      <c r="A166" s="13"/>
      <c r="B166" s="14"/>
      <c r="C166" s="15"/>
      <c r="D166" s="11"/>
      <c r="E166" s="11"/>
      <c r="F166" s="11"/>
      <c r="G166" s="11"/>
      <c r="H166" s="11"/>
      <c r="I166" s="11"/>
      <c r="J166" s="11"/>
      <c r="K166" s="11"/>
      <c r="L166" s="16"/>
      <c r="M166" s="16"/>
      <c r="N166" s="16"/>
      <c r="O166" s="16"/>
      <c r="P166" s="16"/>
      <c r="Q166" s="16"/>
      <c r="R166" s="16"/>
      <c r="S166" s="16"/>
      <c r="T166" s="16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</row>
    <row r="167" spans="1:47" s="12" customFormat="1" ht="18.75">
      <c r="A167" s="13"/>
      <c r="B167" s="14"/>
      <c r="C167" s="15"/>
      <c r="D167" s="11"/>
      <c r="E167" s="11"/>
      <c r="F167" s="11"/>
      <c r="G167" s="11"/>
      <c r="H167" s="11"/>
      <c r="I167" s="11"/>
      <c r="J167" s="11"/>
      <c r="K167" s="11"/>
      <c r="L167" s="16"/>
      <c r="M167" s="16"/>
      <c r="N167" s="16"/>
      <c r="O167" s="16"/>
      <c r="P167" s="16"/>
      <c r="Q167" s="16"/>
      <c r="R167" s="16"/>
      <c r="S167" s="16"/>
      <c r="T167" s="16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1:47" s="12" customFormat="1" ht="18.75">
      <c r="A168" s="13"/>
      <c r="B168" s="14"/>
      <c r="C168" s="15"/>
      <c r="D168" s="11"/>
      <c r="E168" s="11"/>
      <c r="F168" s="11"/>
      <c r="G168" s="11"/>
      <c r="H168" s="11"/>
      <c r="I168" s="11"/>
      <c r="J168" s="11"/>
      <c r="K168" s="11"/>
      <c r="L168" s="16"/>
      <c r="M168" s="16"/>
      <c r="N168" s="16"/>
      <c r="O168" s="16"/>
      <c r="P168" s="16"/>
      <c r="Q168" s="16"/>
      <c r="R168" s="16"/>
      <c r="S168" s="16"/>
      <c r="T168" s="16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</row>
    <row r="169" spans="1:47" s="12" customFormat="1" ht="18.75">
      <c r="A169" s="13"/>
      <c r="B169" s="14"/>
      <c r="C169" s="15"/>
      <c r="D169" s="11"/>
      <c r="E169" s="11"/>
      <c r="F169" s="11"/>
      <c r="G169" s="11"/>
      <c r="H169" s="11"/>
      <c r="I169" s="11"/>
      <c r="J169" s="11"/>
      <c r="K169" s="11"/>
      <c r="L169" s="16"/>
      <c r="M169" s="16"/>
      <c r="N169" s="16"/>
      <c r="O169" s="16"/>
      <c r="P169" s="16"/>
      <c r="Q169" s="16"/>
      <c r="R169" s="16"/>
      <c r="S169" s="16"/>
      <c r="T169" s="16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</row>
    <row r="170" spans="1:47" s="12" customFormat="1" ht="18.75">
      <c r="A170" s="13"/>
      <c r="B170" s="14"/>
      <c r="C170" s="15"/>
      <c r="D170" s="11"/>
      <c r="E170" s="11"/>
      <c r="F170" s="11"/>
      <c r="G170" s="11"/>
      <c r="H170" s="11"/>
      <c r="I170" s="11"/>
      <c r="J170" s="11"/>
      <c r="K170" s="11"/>
      <c r="L170" s="16"/>
      <c r="M170" s="16"/>
      <c r="N170" s="16"/>
      <c r="O170" s="16"/>
      <c r="P170" s="16"/>
      <c r="Q170" s="16"/>
      <c r="R170" s="16"/>
      <c r="S170" s="16"/>
      <c r="T170" s="16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</row>
    <row r="171" spans="1:47" s="12" customFormat="1" ht="18.75">
      <c r="A171" s="13"/>
      <c r="B171" s="14"/>
      <c r="C171" s="15"/>
      <c r="D171" s="11"/>
      <c r="E171" s="11"/>
      <c r="F171" s="11"/>
      <c r="G171" s="11"/>
      <c r="H171" s="11"/>
      <c r="I171" s="11"/>
      <c r="J171" s="11"/>
      <c r="K171" s="11"/>
      <c r="L171" s="16"/>
      <c r="M171" s="16"/>
      <c r="N171" s="16"/>
      <c r="O171" s="16"/>
      <c r="P171" s="16"/>
      <c r="Q171" s="16"/>
      <c r="R171" s="16"/>
      <c r="S171" s="16"/>
      <c r="T171" s="16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</row>
  </sheetData>
  <sheetProtection/>
  <mergeCells count="188">
    <mergeCell ref="T43:T44"/>
    <mergeCell ref="U43:U44"/>
    <mergeCell ref="O41:O42"/>
    <mergeCell ref="U45:U46"/>
    <mergeCell ref="O45:O46"/>
    <mergeCell ref="P45:P46"/>
    <mergeCell ref="Q45:Q46"/>
    <mergeCell ref="R45:R46"/>
    <mergeCell ref="S45:S46"/>
    <mergeCell ref="T45:T46"/>
    <mergeCell ref="N43:N44"/>
    <mergeCell ref="O43:O44"/>
    <mergeCell ref="P43:P44"/>
    <mergeCell ref="Q43:Q44"/>
    <mergeCell ref="R43:R44"/>
    <mergeCell ref="S43:S44"/>
    <mergeCell ref="P41:P42"/>
    <mergeCell ref="Q41:Q42"/>
    <mergeCell ref="R41:R42"/>
    <mergeCell ref="S41:S42"/>
    <mergeCell ref="T41:T42"/>
    <mergeCell ref="U60:U61"/>
    <mergeCell ref="R60:R61"/>
    <mergeCell ref="S60:S61"/>
    <mergeCell ref="T60:T61"/>
    <mergeCell ref="U41:U42"/>
    <mergeCell ref="U62:U63"/>
    <mergeCell ref="B41:B42"/>
    <mergeCell ref="L41:L42"/>
    <mergeCell ref="B43:B44"/>
    <mergeCell ref="L43:L44"/>
    <mergeCell ref="B45:B46"/>
    <mergeCell ref="L45:L46"/>
    <mergeCell ref="M41:M42"/>
    <mergeCell ref="M43:M44"/>
    <mergeCell ref="Q60:Q61"/>
    <mergeCell ref="Q62:Q63"/>
    <mergeCell ref="R62:R63"/>
    <mergeCell ref="S62:S63"/>
    <mergeCell ref="T62:T63"/>
    <mergeCell ref="P60:P61"/>
    <mergeCell ref="P62:P63"/>
    <mergeCell ref="N60:N61"/>
    <mergeCell ref="N62:N63"/>
    <mergeCell ref="O62:O63"/>
    <mergeCell ref="O60:O61"/>
    <mergeCell ref="B62:B63"/>
    <mergeCell ref="L60:L61"/>
    <mergeCell ref="L62:L63"/>
    <mergeCell ref="M60:M61"/>
    <mergeCell ref="M62:M63"/>
    <mergeCell ref="B60:B61"/>
    <mergeCell ref="B27:B28"/>
    <mergeCell ref="L27:L28"/>
    <mergeCell ref="B29:B30"/>
    <mergeCell ref="L29:L30"/>
    <mergeCell ref="B78:B79"/>
    <mergeCell ref="L78:L79"/>
    <mergeCell ref="B47:B48"/>
    <mergeCell ref="B37:B38"/>
    <mergeCell ref="B39:B40"/>
    <mergeCell ref="B80:B81"/>
    <mergeCell ref="L80:L81"/>
    <mergeCell ref="B23:B24"/>
    <mergeCell ref="L23:L24"/>
    <mergeCell ref="B31:B32"/>
    <mergeCell ref="L31:L32"/>
    <mergeCell ref="B25:B26"/>
    <mergeCell ref="L25:L26"/>
    <mergeCell ref="L74:L75"/>
    <mergeCell ref="B49:B50"/>
    <mergeCell ref="L21:L22"/>
    <mergeCell ref="B33:B34"/>
    <mergeCell ref="L33:L34"/>
    <mergeCell ref="B58:B59"/>
    <mergeCell ref="L58:L59"/>
    <mergeCell ref="B51:B52"/>
    <mergeCell ref="B56:B57"/>
    <mergeCell ref="B35:B36"/>
    <mergeCell ref="L35:L36"/>
    <mergeCell ref="L37:L38"/>
    <mergeCell ref="U96:U97"/>
    <mergeCell ref="U98:U99"/>
    <mergeCell ref="U94:U95"/>
    <mergeCell ref="S94:S95"/>
    <mergeCell ref="T94:T95"/>
    <mergeCell ref="L86:L87"/>
    <mergeCell ref="O94:O95"/>
    <mergeCell ref="P94:P95"/>
    <mergeCell ref="Q94:Q95"/>
    <mergeCell ref="R94:R95"/>
    <mergeCell ref="U39:U40"/>
    <mergeCell ref="O39:O40"/>
    <mergeCell ref="P39:P40"/>
    <mergeCell ref="Q39:Q40"/>
    <mergeCell ref="U8:U10"/>
    <mergeCell ref="B14:U14"/>
    <mergeCell ref="B20:U20"/>
    <mergeCell ref="R39:R40"/>
    <mergeCell ref="S39:S40"/>
    <mergeCell ref="T39:T40"/>
    <mergeCell ref="B94:B95"/>
    <mergeCell ref="L94:L95"/>
    <mergeCell ref="M94:M95"/>
    <mergeCell ref="N94:N95"/>
    <mergeCell ref="B76:B77"/>
    <mergeCell ref="L76:L77"/>
    <mergeCell ref="B84:B85"/>
    <mergeCell ref="L84:L85"/>
    <mergeCell ref="B90:B91"/>
    <mergeCell ref="L90:L91"/>
    <mergeCell ref="B86:B87"/>
    <mergeCell ref="B88:B89"/>
    <mergeCell ref="L88:L89"/>
    <mergeCell ref="B82:B83"/>
    <mergeCell ref="L82:L83"/>
    <mergeCell ref="B70:B71"/>
    <mergeCell ref="L70:L71"/>
    <mergeCell ref="B72:B73"/>
    <mergeCell ref="L72:L73"/>
    <mergeCell ref="B74:B75"/>
    <mergeCell ref="S92:S93"/>
    <mergeCell ref="T92:T93"/>
    <mergeCell ref="U92:U93"/>
    <mergeCell ref="O92:O93"/>
    <mergeCell ref="P92:P93"/>
    <mergeCell ref="Q92:Q93"/>
    <mergeCell ref="R92:R93"/>
    <mergeCell ref="B92:B93"/>
    <mergeCell ref="L92:L93"/>
    <mergeCell ref="M92:M93"/>
    <mergeCell ref="N92:N93"/>
    <mergeCell ref="B64:B65"/>
    <mergeCell ref="L64:L65"/>
    <mergeCell ref="B66:B67"/>
    <mergeCell ref="L66:L67"/>
    <mergeCell ref="B68:B69"/>
    <mergeCell ref="L68:L69"/>
    <mergeCell ref="N39:N40"/>
    <mergeCell ref="M39:M40"/>
    <mergeCell ref="L51:L52"/>
    <mergeCell ref="L56:L57"/>
    <mergeCell ref="L47:L48"/>
    <mergeCell ref="L49:L50"/>
    <mergeCell ref="L39:L40"/>
    <mergeCell ref="N41:N42"/>
    <mergeCell ref="N45:N46"/>
    <mergeCell ref="M45:M46"/>
    <mergeCell ref="C8:C10"/>
    <mergeCell ref="N8:T9"/>
    <mergeCell ref="H9:H10"/>
    <mergeCell ref="B103:E103"/>
    <mergeCell ref="E9:E10"/>
    <mergeCell ref="G9:G10"/>
    <mergeCell ref="F9:F10"/>
    <mergeCell ref="J9:J10"/>
    <mergeCell ref="B15:L19"/>
    <mergeCell ref="I9:I10"/>
    <mergeCell ref="N98:N99"/>
    <mergeCell ref="O98:O99"/>
    <mergeCell ref="P96:P97"/>
    <mergeCell ref="A6:T6"/>
    <mergeCell ref="L8:L10"/>
    <mergeCell ref="A8:A10"/>
    <mergeCell ref="D8:D10"/>
    <mergeCell ref="E8:K8"/>
    <mergeCell ref="B8:B10"/>
    <mergeCell ref="K9:K10"/>
    <mergeCell ref="Q98:Q99"/>
    <mergeCell ref="P98:P99"/>
    <mergeCell ref="S98:S99"/>
    <mergeCell ref="M8:M10"/>
    <mergeCell ref="B12:T12"/>
    <mergeCell ref="B21:B22"/>
    <mergeCell ref="M96:M97"/>
    <mergeCell ref="M98:M99"/>
    <mergeCell ref="N96:N97"/>
    <mergeCell ref="O96:O97"/>
    <mergeCell ref="T98:T99"/>
    <mergeCell ref="L98:L99"/>
    <mergeCell ref="R98:R99"/>
    <mergeCell ref="T96:T97"/>
    <mergeCell ref="B98:B99"/>
    <mergeCell ref="B96:B97"/>
    <mergeCell ref="L96:L97"/>
    <mergeCell ref="R96:R97"/>
    <mergeCell ref="S96:S97"/>
    <mergeCell ref="Q96:Q97"/>
  </mergeCells>
  <printOptions/>
  <pageMargins left="0.3937007874015748" right="0" top="0.35433070866141736" bottom="0.2755905511811024" header="0.35433070866141736" footer="0.15748031496062992"/>
  <pageSetup fitToHeight="5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Роднова Лариса Ивановна</cp:lastModifiedBy>
  <cp:lastPrinted>2015-05-21T06:08:51Z</cp:lastPrinted>
  <dcterms:created xsi:type="dcterms:W3CDTF">1996-10-08T23:32:33Z</dcterms:created>
  <dcterms:modified xsi:type="dcterms:W3CDTF">2015-05-22T07:04:14Z</dcterms:modified>
  <cp:category/>
  <cp:version/>
  <cp:contentType/>
  <cp:contentStatus/>
</cp:coreProperties>
</file>