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 l="1"/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<sst xmlns="http://schemas.openxmlformats.org/spreadsheetml/2006/main" count="47" uniqueCount="45">
  <si>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</si>
  <si>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</si>
  <si>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</si>
  <si>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</si>
  <si>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</si>
  <si>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</si>
  <si>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</si>
  <si>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</si>
  <si>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</si>
  <si>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</si>
  <si>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</si>
  <si>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</si>
  <si>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</si>
  <si>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</si>
  <si>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</si>
  <si>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</si>
  <si>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</si>
  <si>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</si>
  <si>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</si>
  <si>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</si>
  <si>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</si>
  <si>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</si>
  <si>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</si>
  <si>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</si>
  <si>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</si>
  <si>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</si>
  <si>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</si>
  <si>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</si>
  <si>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</si>
  <si>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</si>
  <si>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</si>
  <si>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</si>
  <si>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</si>
  <si>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</si>
  <si>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</si>
  <si>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</si>
  <si>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</si>
  <si>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</si>
  <si>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</si>
  <si>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</si>
  <si>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</si>
  <si>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</si>
  <si>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2015 год</t>
  </si>
  <si>
    <t>2014 год</t>
  </si>
  <si>
    <t>Отдел дознания (по г.Сургуту и Сургутскому району) УНДиПР ГУ МЧС по ХМАО-Югре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</si>
</sst>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119</c:v>
                </c:pt>
                <c:pt idx="1">
                  <c:v>34</c:v>
                </c:pt>
                <c:pt idx="2">
                  <c:v>73</c:v>
                </c:pt>
              </c:numCache>
            </c:numRef>
          </c:val>
        </c:ser>
        <c:ser>
          <c:idx val="1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136</c:v>
                </c:pt>
                <c:pt idx="1">
                  <c:v>38</c:v>
                </c:pt>
                <c:pt idx="2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65624"/>
        <c:axId val="221666016"/>
      </c:barChart>
      <c:catAx>
        <c:axId val="22166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1666016"/>
        <c:crosses val="autoZero"/>
        <c:auto val="1"/>
        <c:lblAlgn val="ctr"/>
        <c:lblOffset val="100"/>
        <c:noMultiLvlLbl val="0"/>
      </c:catAx>
      <c:valAx>
        <c:axId val="2216660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1665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24</c:v>
                </c:pt>
                <c:pt idx="1">
                  <c:v>13</c:v>
                </c:pt>
                <c:pt idx="2">
                  <c:v>2</c:v>
                </c:pt>
                <c:pt idx="3">
                  <c:v>13</c:v>
                </c:pt>
                <c:pt idx="4">
                  <c:v>11</c:v>
                </c:pt>
                <c:pt idx="5">
                  <c:v>20</c:v>
                </c:pt>
                <c:pt idx="6">
                  <c:v>36</c:v>
                </c:pt>
                <c:pt idx="7">
                  <c:v>34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30</c:v>
                </c:pt>
                <c:pt idx="1">
                  <c:v>7</c:v>
                </c:pt>
                <c:pt idx="2">
                  <c:v>8</c:v>
                </c:pt>
                <c:pt idx="3">
                  <c:v>14</c:v>
                </c:pt>
                <c:pt idx="4">
                  <c:v>7</c:v>
                </c:pt>
                <c:pt idx="5">
                  <c:v>27</c:v>
                </c:pt>
                <c:pt idx="6">
                  <c:v>43</c:v>
                </c:pt>
                <c:pt idx="7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66800"/>
        <c:axId val="221667192"/>
      </c:barChart>
      <c:catAx>
        <c:axId val="2216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1667192"/>
        <c:crosses val="autoZero"/>
        <c:auto val="1"/>
        <c:lblAlgn val="ctr"/>
        <c:lblOffset val="0"/>
        <c:tickLblSkip val="1"/>
        <c:noMultiLvlLbl val="0"/>
      </c:catAx>
      <c:valAx>
        <c:axId val="2216671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166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2015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17</c:v>
                </c:pt>
                <c:pt idx="4">
                  <c:v>26</c:v>
                </c:pt>
                <c:pt idx="5">
                  <c:v>0</c:v>
                </c:pt>
                <c:pt idx="6">
                  <c:v>8</c:v>
                </c:pt>
                <c:pt idx="7">
                  <c:v>7</c:v>
                </c:pt>
                <c:pt idx="8">
                  <c:v>35</c:v>
                </c:pt>
                <c:pt idx="9">
                  <c:v>2</c:v>
                </c:pt>
              </c:numCache>
            </c:numRef>
          </c:val>
        </c:ser>
        <c:ser>
          <c:idx val="2"/>
          <c:order val="1"/>
          <c:tx>
            <c:v>2014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3</c:v>
                </c:pt>
                <c:pt idx="1">
                  <c:v>10</c:v>
                </c:pt>
                <c:pt idx="2">
                  <c:v>4</c:v>
                </c:pt>
                <c:pt idx="3">
                  <c:v>29</c:v>
                </c:pt>
                <c:pt idx="4">
                  <c:v>30</c:v>
                </c:pt>
                <c:pt idx="5">
                  <c:v>0</c:v>
                </c:pt>
                <c:pt idx="6">
                  <c:v>10</c:v>
                </c:pt>
                <c:pt idx="7">
                  <c:v>4</c:v>
                </c:pt>
                <c:pt idx="8">
                  <c:v>41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65232"/>
        <c:axId val="221667976"/>
      </c:barChart>
      <c:catAx>
        <c:axId val="22166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1667976"/>
        <c:crosses val="autoZero"/>
        <c:auto val="1"/>
        <c:lblAlgn val="ctr"/>
        <c:lblOffset val="100"/>
        <c:tickLblSkip val="1"/>
        <c:noMultiLvlLbl val="0"/>
      </c:catAx>
      <c:valAx>
        <c:axId val="221667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22166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24</c:v>
                </c:pt>
                <c:pt idx="1">
                  <c:v>13</c:v>
                </c:pt>
                <c:pt idx="2">
                  <c:v>2</c:v>
                </c:pt>
                <c:pt idx="3">
                  <c:v>13</c:v>
                </c:pt>
                <c:pt idx="4">
                  <c:v>11</c:v>
                </c:pt>
                <c:pt idx="5">
                  <c:v>20</c:v>
                </c:pt>
                <c:pt idx="6">
                  <c:v>36</c:v>
                </c:pt>
                <c:pt idx="7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17</c:v>
                </c:pt>
                <c:pt idx="4">
                  <c:v>26</c:v>
                </c:pt>
                <c:pt idx="5">
                  <c:v>0</c:v>
                </c:pt>
                <c:pt idx="6">
                  <c:v>8</c:v>
                </c:pt>
                <c:pt idx="7">
                  <c:v>7</c:v>
                </c:pt>
                <c:pt idx="8">
                  <c:v>35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12" sqref="C12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41</v>
      </c>
      <c r="C1" s="55"/>
      <c r="D1" s="36">
        <f ca="1">TODAY()</f>
        <v>42116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119</v>
      </c>
      <c r="D5" s="25">
        <v>136</v>
      </c>
      <c r="E5" s="10">
        <f t="shared" ref="E5:E16" si="0">IF(C5*100/D5-100&gt;100,C5/D5,C5*100/D5-100)</f>
        <v>-12.5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34</v>
      </c>
      <c r="D6" s="25">
        <v>38</v>
      </c>
      <c r="E6" s="10">
        <f t="shared" si="0"/>
        <v>-10.526315789473685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2236664</v>
      </c>
      <c r="D7" s="27">
        <v>8948460</v>
      </c>
      <c r="E7" s="10">
        <f t="shared" si="0"/>
        <v>-75.005039973358549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0</v>
      </c>
      <c r="E8" s="10" t="e">
        <f t="shared" si="0"/>
        <v>#DIV/0!</v>
      </c>
      <c r="F8" s="11" t="e">
        <f t="shared" si="1"/>
        <v>#DIV/0!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0</v>
      </c>
      <c r="E9" s="10" t="e">
        <f t="shared" si="0"/>
        <v>#DIV/0!</v>
      </c>
      <c r="F9" s="11" t="e">
        <f t="shared" si="1"/>
        <v>#DIV/0!</v>
      </c>
    </row>
    <row r="10" spans="1:7" ht="17.25" x14ac:dyDescent="0.3">
      <c r="A10" s="8">
        <v>6</v>
      </c>
      <c r="B10" s="12" t="s">
        <v>5</v>
      </c>
      <c r="C10" s="30">
        <v>0</v>
      </c>
      <c r="D10" s="31">
        <v>3</v>
      </c>
      <c r="E10" s="10">
        <f t="shared" si="0"/>
        <v>-100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0</v>
      </c>
      <c r="D11" s="31">
        <v>1</v>
      </c>
      <c r="E11" s="10">
        <f t="shared" si="0"/>
        <v>-100</v>
      </c>
      <c r="F11" s="11" t="str">
        <f t="shared" si="1"/>
        <v>%</v>
      </c>
    </row>
    <row r="12" spans="1:7" ht="17.25" x14ac:dyDescent="0.3">
      <c r="A12" s="8">
        <v>8</v>
      </c>
      <c r="B12" s="12" t="s">
        <v>18</v>
      </c>
      <c r="C12" s="30">
        <v>73</v>
      </c>
      <c r="D12" s="31">
        <v>76</v>
      </c>
      <c r="E12" s="10">
        <f t="shared" si="0"/>
        <v>-3.9473684210526301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4</v>
      </c>
      <c r="D13" s="31">
        <v>7</v>
      </c>
      <c r="E13" s="10">
        <f t="shared" si="0"/>
        <v>-42.857142857142854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 x14ac:dyDescent="0.3">
      <c r="A15" s="8">
        <v>11</v>
      </c>
      <c r="B15" s="12" t="s">
        <v>8</v>
      </c>
      <c r="C15" s="30">
        <v>53</v>
      </c>
      <c r="D15" s="31">
        <v>43</v>
      </c>
      <c r="E15" s="10">
        <f t="shared" si="0"/>
        <v>23.255813953488371</v>
      </c>
      <c r="F15" s="11" t="str">
        <f t="shared" si="1"/>
        <v>%</v>
      </c>
    </row>
    <row r="16" spans="1:7" ht="17.25" x14ac:dyDescent="0.3">
      <c r="A16" s="8">
        <v>12</v>
      </c>
      <c r="B16" s="12" t="s">
        <v>19</v>
      </c>
      <c r="C16" s="30">
        <v>21450000</v>
      </c>
      <c r="D16" s="31">
        <v>10020000</v>
      </c>
      <c r="E16" s="10">
        <f t="shared" si="0"/>
        <v>2.1407185628742513</v>
      </c>
      <c r="F16" s="11" t="str">
        <f t="shared" si="1"/>
        <v>раз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24</v>
      </c>
      <c r="D18" s="23">
        <v>30</v>
      </c>
      <c r="E18" s="10">
        <f t="shared" ref="E18:E25" si="2">IF(C18*100/D18-100&gt;100,C18/D18,C18*100/D18-100)</f>
        <v>-20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13</v>
      </c>
      <c r="D19" s="23">
        <v>7</v>
      </c>
      <c r="E19" s="10">
        <f t="shared" si="2"/>
        <v>85.714285714285722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2</v>
      </c>
      <c r="D20" s="23">
        <v>8</v>
      </c>
      <c r="E20" s="10">
        <f t="shared" si="2"/>
        <v>-75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13</v>
      </c>
      <c r="D21" s="23">
        <v>14</v>
      </c>
      <c r="E21" s="10">
        <f t="shared" si="2"/>
        <v>-7.1428571428571388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11</v>
      </c>
      <c r="D22" s="23">
        <v>7</v>
      </c>
      <c r="E22" s="10">
        <f t="shared" si="2"/>
        <v>57.142857142857139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20</v>
      </c>
      <c r="D23" s="23">
        <v>27</v>
      </c>
      <c r="E23" s="10">
        <f t="shared" si="2"/>
        <v>-25.925925925925924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36</v>
      </c>
      <c r="D24" s="23">
        <v>43</v>
      </c>
      <c r="E24" s="10">
        <f t="shared" si="2"/>
        <v>-16.279069767441854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34</v>
      </c>
      <c r="D25" s="23">
        <v>38</v>
      </c>
      <c r="E25" s="10">
        <f t="shared" si="2"/>
        <v>-10.526315789473685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2</v>
      </c>
      <c r="D27" s="23">
        <v>3</v>
      </c>
      <c r="E27" s="10">
        <f t="shared" ref="E27:E42" si="4">IF(C27*100/D27-100&gt;100,C27/D27,C27*100/D27-100)</f>
        <v>-33.333333333333329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20</v>
      </c>
      <c r="D28" s="23">
        <v>10</v>
      </c>
      <c r="E28" s="10">
        <f>IF(C28*100/D28-100&gt;100,C28/D28,C28*100/D28-100)</f>
        <v>100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2</v>
      </c>
      <c r="D29" s="23">
        <v>4</v>
      </c>
      <c r="E29" s="10">
        <f>IF(C29*100/D29-100&gt;100,C29/D29,C29*100/D29-100)</f>
        <v>-50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17</v>
      </c>
      <c r="D30" s="23">
        <v>29</v>
      </c>
      <c r="E30" s="10">
        <f t="shared" si="4"/>
        <v>-41.379310344827587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26</v>
      </c>
      <c r="D31" s="23">
        <v>30</v>
      </c>
      <c r="E31" s="10">
        <f t="shared" si="4"/>
        <v>-13.333333333333329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0</v>
      </c>
      <c r="E32" s="10" t="e">
        <f t="shared" si="4"/>
        <v>#DIV/0!</v>
      </c>
      <c r="F32" s="11" t="e">
        <f t="shared" si="5"/>
        <v>#DIV/0!</v>
      </c>
    </row>
    <row r="33" spans="1:8" ht="16.5" x14ac:dyDescent="0.25">
      <c r="A33" s="39" t="s">
        <v>39</v>
      </c>
      <c r="B33" s="40"/>
      <c r="C33" s="22">
        <v>8</v>
      </c>
      <c r="D33" s="23">
        <v>10</v>
      </c>
      <c r="E33" s="10">
        <f t="shared" si="4"/>
        <v>-20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7</v>
      </c>
      <c r="D34" s="23">
        <v>4</v>
      </c>
      <c r="E34" s="10">
        <f t="shared" si="4"/>
        <v>75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35</v>
      </c>
      <c r="D35" s="23">
        <v>41</v>
      </c>
      <c r="E35" s="10">
        <f t="shared" si="4"/>
        <v>-14.634146341463421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2</v>
      </c>
      <c r="D36" s="23">
        <v>5</v>
      </c>
      <c r="E36" s="10">
        <f t="shared" si="4"/>
        <v>-60</v>
      </c>
      <c r="F36" s="11" t="str">
        <f t="shared" si="5"/>
        <v>%</v>
      </c>
    </row>
    <row r="37" spans="1:8" ht="17.25" x14ac:dyDescent="0.3">
      <c r="A37" s="16">
        <v>15</v>
      </c>
      <c r="B37" s="17" t="s">
        <v>9</v>
      </c>
      <c r="C37" s="22">
        <v>5</v>
      </c>
      <c r="D37" s="23">
        <v>15</v>
      </c>
      <c r="E37" s="10">
        <f t="shared" si="4"/>
        <v>-66.666666666666657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82</v>
      </c>
      <c r="D38" s="23">
        <v>116</v>
      </c>
      <c r="E38" s="10">
        <f t="shared" si="4"/>
        <v>-29.310344827586206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1584</v>
      </c>
      <c r="D39" s="23">
        <v>1107</v>
      </c>
      <c r="E39" s="10">
        <f t="shared" si="4"/>
        <v>43.089430894308947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3310</v>
      </c>
      <c r="D40" s="23">
        <v>4075</v>
      </c>
      <c r="E40" s="10">
        <f t="shared" si="4"/>
        <v>-18.773006134969322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1</v>
      </c>
      <c r="D41" s="23">
        <v>4</v>
      </c>
      <c r="E41" s="10">
        <f t="shared" si="4"/>
        <v>-75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39</v>
      </c>
      <c r="D42" s="23">
        <v>45</v>
      </c>
      <c r="E42" s="10">
        <f t="shared" si="4"/>
        <v>-13.333333333333329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44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2015-04-22T04:41:40Z</cp:lastPrinted>
  <dcterms:created xsi:type="dcterms:W3CDTF">1997-03-25T06:43:11Z</dcterms:created>
  <dcterms:modified xsi:type="dcterms:W3CDTF">2015-04-22T04:41:43Z</dcterms:modified>
</cp:coreProperties>
</file>